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0188" windowHeight="7368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47" i="1" l="1"/>
  <c r="K47" i="1" s="1"/>
  <c r="L47" i="1" s="1"/>
  <c r="I46" i="1"/>
  <c r="K46" i="1" s="1"/>
  <c r="L46" i="1" s="1"/>
  <c r="K45" i="1"/>
  <c r="L45" i="1" s="1"/>
  <c r="K44" i="1"/>
  <c r="L44" i="1" s="1"/>
  <c r="K39" i="1"/>
  <c r="L39" i="1" s="1"/>
  <c r="K38" i="1"/>
  <c r="L38" i="1" s="1"/>
  <c r="K25" i="1"/>
  <c r="K24" i="1"/>
  <c r="L24" i="1" s="1"/>
  <c r="L26" i="1"/>
  <c r="K27" i="1"/>
  <c r="K26" i="1"/>
  <c r="K22" i="1"/>
  <c r="L22" i="1" s="1"/>
  <c r="K21" i="1"/>
  <c r="L21" i="1" s="1"/>
  <c r="K20" i="1"/>
  <c r="L20" i="1" s="1"/>
  <c r="K19" i="1"/>
  <c r="L19" i="1" s="1"/>
  <c r="L25" i="1"/>
  <c r="K18" i="1"/>
  <c r="L18" i="1" s="1"/>
  <c r="K17" i="1"/>
  <c r="K28" i="1" l="1"/>
  <c r="K73" i="1"/>
  <c r="K72" i="1"/>
  <c r="L17" i="1"/>
  <c r="L28" i="1" s="1"/>
  <c r="L79" i="1" l="1"/>
  <c r="L78" i="1"/>
  <c r="K79" i="1"/>
  <c r="K78" i="1"/>
  <c r="L27" i="1"/>
  <c r="K43" i="1" l="1"/>
  <c r="L43" i="1" s="1"/>
  <c r="K42" i="1"/>
  <c r="L42" i="1" s="1"/>
  <c r="K41" i="1"/>
  <c r="L41" i="1" s="1"/>
  <c r="K40" i="1"/>
  <c r="L40" i="1" s="1"/>
  <c r="K37" i="1" l="1"/>
  <c r="K36" i="1"/>
  <c r="K74" i="1" l="1"/>
  <c r="L37" i="1"/>
  <c r="L73" i="1" s="1"/>
  <c r="L36" i="1"/>
  <c r="K30" i="1"/>
  <c r="K32" i="1" s="1"/>
  <c r="K82" i="1" s="1"/>
  <c r="L74" i="1" l="1"/>
  <c r="L72" i="1"/>
  <c r="K77" i="1"/>
  <c r="L77" i="1" s="1"/>
  <c r="K76" i="1"/>
  <c r="K31" i="1"/>
  <c r="K34" i="1" l="1"/>
  <c r="K33" i="1"/>
  <c r="K83" i="1" s="1"/>
  <c r="K80" i="1"/>
  <c r="L31" i="1"/>
  <c r="L33" i="1" s="1"/>
  <c r="L83" i="1" s="1"/>
  <c r="L30" i="1"/>
  <c r="L76" i="1"/>
  <c r="L80" i="1" s="1"/>
  <c r="K84" i="1" l="1"/>
  <c r="L34" i="1"/>
  <c r="L84" i="1" s="1"/>
  <c r="L32" i="1"/>
  <c r="L82" i="1" s="1"/>
</calcChain>
</file>

<file path=xl/sharedStrings.xml><?xml version="1.0" encoding="utf-8"?>
<sst xmlns="http://schemas.openxmlformats.org/spreadsheetml/2006/main" count="167" uniqueCount="130">
  <si>
    <t>L.p.</t>
  </si>
  <si>
    <t>j. m.</t>
  </si>
  <si>
    <t>ilość</t>
  </si>
  <si>
    <t>Vat [%]</t>
  </si>
  <si>
    <t>Cena jednostkowa netto [zł]</t>
  </si>
  <si>
    <t>Wartość brutto [zł]</t>
  </si>
  <si>
    <t>Asortyment</t>
  </si>
  <si>
    <t>szt.</t>
  </si>
  <si>
    <t>Nazwa zadania:</t>
  </si>
  <si>
    <t>……………………………………………………………………………….……………………</t>
  </si>
  <si>
    <t>Wartość netto [zł]</t>
  </si>
  <si>
    <t>(data)</t>
  </si>
  <si>
    <r>
      <t>Wartość brutto słownie:</t>
    </r>
    <r>
      <rPr>
        <i/>
        <sz val="12"/>
        <color theme="1"/>
        <rFont val="Times New Roman"/>
        <family val="1"/>
        <charset val="238"/>
      </rPr>
      <t xml:space="preserve"> </t>
    </r>
  </si>
  <si>
    <t>………………………………………………………………………</t>
  </si>
  <si>
    <t>(miejscowość)</t>
  </si>
  <si>
    <t xml:space="preserve">Potwierdzam parametry techniczne opisane w zał. nr </t>
  </si>
  <si>
    <t>(Uprawniony przedstawiciel wykonawcy–
 – pieczęć z podpisem lub nazwisko i imię)</t>
  </si>
  <si>
    <t>Załącznik nr 1</t>
  </si>
  <si>
    <t>Kosztorys ofertowy na:</t>
  </si>
  <si>
    <t>zestaw</t>
  </si>
  <si>
    <t>* Każda pozycja kosztorysu ofertowego zawiera możliwość podziału oferty na dwie wartości brutto z różnymi stawkami VAT. W przypadku gdy wszystkie l.p. będą posiadały jedną stawkę VAT-u należy wypełnić jedną dowolną komórkę z tej pozycji, w drugiej wpisując "0" lub pozostawijąc niewypełnioną</t>
  </si>
  <si>
    <t>a.</t>
  </si>
  <si>
    <t>b.</t>
  </si>
  <si>
    <t>c.</t>
  </si>
  <si>
    <t>Suma 8% VAT</t>
  </si>
  <si>
    <t>Suma całkowita</t>
  </si>
  <si>
    <t>Suma 23% VAT</t>
  </si>
  <si>
    <t>Roboty budowlane</t>
  </si>
  <si>
    <t>Suma poz. 1-5 na 8% VAT</t>
  </si>
  <si>
    <t>Suma poz. 1-5 na 23% VAT</t>
  </si>
  <si>
    <t>Całkowita suma poz. 1-5</t>
  </si>
  <si>
    <t>Producent</t>
  </si>
  <si>
    <t>…………………………………………………………………………………………………………………………………………………………………………….………</t>
  </si>
  <si>
    <t>Tomograf Komputerowy</t>
  </si>
  <si>
    <t xml:space="preserve">Rok wprow. do produkcji </t>
  </si>
  <si>
    <t>rok produkcji</t>
  </si>
  <si>
    <t>typ</t>
  </si>
  <si>
    <t>Model</t>
  </si>
  <si>
    <t>Nr zadania:</t>
  </si>
  <si>
    <t>Tomograf komputerowy wraz z wyposażeniem</t>
  </si>
  <si>
    <t>Konsola operatorska z oprogramowaniem</t>
  </si>
  <si>
    <t>I.</t>
  </si>
  <si>
    <t>II.</t>
  </si>
  <si>
    <t>Wstrzykiwacz kontrastu</t>
  </si>
  <si>
    <t>zał. nr 2, rozdz. I, poz. II</t>
  </si>
  <si>
    <t>Wyposażenie dodatkowe</t>
  </si>
  <si>
    <t xml:space="preserve">Zestaw firmowych fantomów </t>
  </si>
  <si>
    <t>Interkom</t>
  </si>
  <si>
    <t>d.</t>
  </si>
  <si>
    <t>e.</t>
  </si>
  <si>
    <t>f.</t>
  </si>
  <si>
    <t>III.</t>
  </si>
  <si>
    <t>IV.</t>
  </si>
  <si>
    <t>PRACE ADAPTACYJNE / INSTALACYJNE</t>
  </si>
  <si>
    <t>2a, 2b</t>
  </si>
  <si>
    <t>biurko/blat roboczy pod konsolę operatorską</t>
  </si>
  <si>
    <t>Rozbudowa serwera aplikacyjnego będącego w posiadaniu Zamawiającego</t>
  </si>
  <si>
    <t>lub</t>
  </si>
  <si>
    <t>Serwer aplikacyjny</t>
  </si>
  <si>
    <t>zał. nr 2, rozdz. I, poz. I. 46-73</t>
  </si>
  <si>
    <t>zał. nr 2, rozdz. I, poz. I. 74, 74.1, 81-123</t>
  </si>
  <si>
    <t>zał. nr 2, rozdz. I, poz. I. 74, 74.2, 75 -123</t>
  </si>
  <si>
    <t>Monitor EKG</t>
  </si>
  <si>
    <t>zał. nr 2, rozdz. I, poz. III. 1</t>
  </si>
  <si>
    <t>zał. nr 2, rozdz. I, poz. III. 2</t>
  </si>
  <si>
    <t>Regał na akcesoria TK</t>
  </si>
  <si>
    <t>zał. nr 2, rozdz. I, poz. III. 3</t>
  </si>
  <si>
    <t>Zestaw środków ochrony osobistej przed promieniowaniem RTG</t>
  </si>
  <si>
    <t>zał. nr 2, rozdz. I, poz. III. 4</t>
  </si>
  <si>
    <t>zał. nr 2, rozdz. I, poz. III. 5</t>
  </si>
  <si>
    <t>zał. nr 2, rozdz. I, poz. III. 6</t>
  </si>
  <si>
    <t>f.1.</t>
  </si>
  <si>
    <t>Damskie osłony radiologiczne na gonady rozm. "L"</t>
  </si>
  <si>
    <t>zał. nr 2, rozdz. I, poz. III. 6.1</t>
  </si>
  <si>
    <t>f.2.</t>
  </si>
  <si>
    <t>f.3.</t>
  </si>
  <si>
    <t>Męskie osłony radiologiczne na gonady rozm. "L"</t>
  </si>
  <si>
    <t>Dziecięce osłony radiologiczne na gonady rozm. "L"</t>
  </si>
  <si>
    <t>Osłona niecieniująca na tarczycę - 1 kpl. = 10 szt.</t>
  </si>
  <si>
    <t>kpl.</t>
  </si>
  <si>
    <t>f.4.</t>
  </si>
  <si>
    <t>f.5.</t>
  </si>
  <si>
    <t>kołnierz na tarczycę w rozm. "L"</t>
  </si>
  <si>
    <t>f.6.</t>
  </si>
  <si>
    <t>f.7.</t>
  </si>
  <si>
    <t>osłona pediatryczna niecieniująca</t>
  </si>
  <si>
    <t>f.8.</t>
  </si>
  <si>
    <t>osłona do ochrony głowy - 1 kpl. = 2 szt. rozm. M + 1 szt. rozm. L</t>
  </si>
  <si>
    <t>f.9.</t>
  </si>
  <si>
    <t>f.10.</t>
  </si>
  <si>
    <t>f.11.</t>
  </si>
  <si>
    <t xml:space="preserve">fartuch typu koc </t>
  </si>
  <si>
    <t>niecieniująca osłona na źrenicę oczu  - 1 kpl. = 10 szt.</t>
  </si>
  <si>
    <t>f.12.</t>
  </si>
  <si>
    <t>niecieniująca osłona na piersi</t>
  </si>
  <si>
    <t>fartuch ochronny  dla dorosłych typu Poncho - rozm. L</t>
  </si>
  <si>
    <t>fartuch ochronny dla dzieci typu Poncho - rozm. 46x60</t>
  </si>
  <si>
    <t>zał. nr 2, rozdz. I, poz. III. 6.2</t>
  </si>
  <si>
    <t>zał. nr 2, rozdz. I, poz. III. 6.3</t>
  </si>
  <si>
    <t>zał. nr 2, rozdz. I, poz. III. 6.4</t>
  </si>
  <si>
    <t>zał. nr 2, rozdz. I, poz. III. 6.5</t>
  </si>
  <si>
    <t>zał. nr 2, rozdz. I, poz. III. 6.6</t>
  </si>
  <si>
    <t>zał. nr 2, rozdz. I, poz. III. 6.7</t>
  </si>
  <si>
    <t>zał. nr 2, rozdz. I, poz. III. 6.8</t>
  </si>
  <si>
    <t>zał. nr 2, rozdz. I, poz. III. 6.9</t>
  </si>
  <si>
    <t>zał. nr 2, rozdz. I, poz. III. 6.10</t>
  </si>
  <si>
    <t>zał. nr 2, rozdz. I, poz. III. 6.11</t>
  </si>
  <si>
    <t>zał. nr 2, rozdz. I, poz. III. 6.12</t>
  </si>
  <si>
    <t>zał. nr 2, rozdz. I, poz. I. 1-45, poz. IV</t>
  </si>
  <si>
    <t>zał. nr 2, rozdz. I, poz. V, VI i PFU</t>
  </si>
  <si>
    <t>Zakup tomografu komputerowego wraz z dostosowaniem pomieszczeń oraz niezbędnym wyposażeniem dla Wojewódzkiego Szpitala im. Św. Ojca Pio w Przemyślu</t>
  </si>
  <si>
    <t>Oferuję przyjęcie do wykonania przedmiotu zamówienia obejmującego  zgodne z zaproszeniem / zapytaniem cenowym i projektem umowy – jako załączniki do niniejszej oferty – w cenie podanej w poniższej tabeli:</t>
  </si>
  <si>
    <t>1.</t>
  </si>
  <si>
    <t>Proponowany termin realizacji:</t>
  </si>
  <si>
    <t>dni kalendarzowych</t>
  </si>
  <si>
    <t xml:space="preserve">2. </t>
  </si>
  <si>
    <t xml:space="preserve">3. </t>
  </si>
  <si>
    <t>miesięcy</t>
  </si>
  <si>
    <t>Jako oferent / wykonawca oświadczam, że:</t>
  </si>
  <si>
    <t>Oświadczamy, że zapoznaliśmy się z postanowieniami zawartymi w projekcie  umowy i zobowiązujemy się, że w przypadku wyboru naszej oferty jako najkorzystniejszej, do zawarcia umowy w miejscu i terminie wyznaczonym przez Zamawiającego.</t>
  </si>
  <si>
    <t>2.</t>
  </si>
  <si>
    <t>Posiadam niezbędną wiedzę i doświadczenie oraz potencjał techniczny, a także dysponuję osobami zdolnymi do wykonania zamówienia.</t>
  </si>
  <si>
    <t>3.</t>
  </si>
  <si>
    <t>Wyrażam(-y) zgodę na przetwarzanie danych osobowych w zakresie niezbędnym do otrzymania zawiadomienia o wyborze najkorzystniejszej oferty i realizacji zamówienia.</t>
  </si>
  <si>
    <r>
      <rPr>
        <sz val="11"/>
        <rFont val="Calibri"/>
        <family val="2"/>
        <charset val="238"/>
        <scheme val="minor"/>
      </rPr>
      <t>(maksymalny termin realizacji:</t>
    </r>
    <r>
      <rPr>
        <sz val="11"/>
        <color rgb="FF000099"/>
        <rFont val="Calibri"/>
        <family val="2"/>
        <scheme val="minor"/>
      </rPr>
      <t xml:space="preserve"> </t>
    </r>
    <r>
      <rPr>
        <b/>
        <sz val="11"/>
        <color rgb="FF000099"/>
        <rFont val="Calibri"/>
        <family val="2"/>
        <charset val="238"/>
        <scheme val="minor"/>
      </rPr>
      <t>50</t>
    </r>
    <r>
      <rPr>
        <sz val="11"/>
        <rFont val="Calibri"/>
        <family val="2"/>
        <charset val="238"/>
        <scheme val="minor"/>
      </rPr>
      <t xml:space="preserve"> dni kalendarzowych)*</t>
    </r>
  </si>
  <si>
    <r>
      <t xml:space="preserve">Przyj/-ąłem/-ęłam do wiadomości, iż termin zapłaty faktury będzie wynosił do </t>
    </r>
    <r>
      <rPr>
        <b/>
        <sz val="11"/>
        <color rgb="FF000099"/>
        <rFont val="Calibri"/>
        <family val="2"/>
        <charset val="238"/>
        <scheme val="minor"/>
      </rPr>
      <t>60 dni</t>
    </r>
    <r>
      <rPr>
        <sz val="11"/>
        <color theme="1"/>
        <rFont val="Calibri"/>
        <family val="2"/>
        <scheme val="minor"/>
      </rPr>
      <t xml:space="preserve"> licząc od daty dostarczenia prawidłowo wystawionej faktury.</t>
    </r>
  </si>
  <si>
    <t>Znak sprawy: AM_6_2020_88a</t>
  </si>
  <si>
    <r>
      <t xml:space="preserve">W odpowiedzi na zaproszenie do złożenia oferty znak: </t>
    </r>
    <r>
      <rPr>
        <b/>
        <sz val="11"/>
        <rFont val="Calibri"/>
        <family val="2"/>
        <charset val="238"/>
        <scheme val="minor"/>
      </rPr>
      <t>AM_6_2020_88a</t>
    </r>
    <r>
      <rPr>
        <sz val="11"/>
        <rFont val="Calibri"/>
        <family val="2"/>
        <charset val="238"/>
        <scheme val="minor"/>
      </rPr>
      <t xml:space="preserve"> z dnia </t>
    </r>
    <r>
      <rPr>
        <b/>
        <sz val="11"/>
        <rFont val="Calibri"/>
        <family val="2"/>
        <charset val="238"/>
        <scheme val="minor"/>
      </rPr>
      <t>17.07.2020 r.</t>
    </r>
    <r>
      <rPr>
        <sz val="11"/>
        <rFont val="Calibri"/>
        <family val="2"/>
        <charset val="238"/>
        <scheme val="minor"/>
      </rPr>
      <t xml:space="preserve"> prowadzone bez stosowania ustawy Prawo zamówień publicznych na podstawie – </t>
    </r>
    <r>
      <rPr>
        <b/>
        <sz val="11"/>
        <rFont val="Calibri"/>
        <family val="2"/>
        <charset val="238"/>
        <scheme val="minor"/>
      </rPr>
      <t>art. 6 USTAWY z dnia 2 marca 2020 r.</t>
    </r>
    <r>
      <rPr>
        <sz val="11"/>
        <rFont val="Calibri"/>
        <family val="2"/>
        <charset val="238"/>
        <scheme val="minor"/>
      </rPr>
      <t xml:space="preserve"> o szczególnych rozwiązaniach związanych z zapobieganiem, przeciwdziałaniem i zwalczaniem COVID-19, innych chorób zakaźnych oraz wywołanych nimi sytuacji kryzysowych (</t>
    </r>
    <r>
      <rPr>
        <b/>
        <sz val="11"/>
        <rFont val="Calibri"/>
        <family val="2"/>
        <charset val="238"/>
        <scheme val="minor"/>
      </rPr>
      <t>Dz.U.2020.374</t>
    </r>
    <r>
      <rPr>
        <sz val="11"/>
        <rFont val="Calibri"/>
        <family val="2"/>
        <charset val="238"/>
        <scheme val="minor"/>
      </rPr>
      <t xml:space="preserve">) w związku z art. 46c. ustawy z dnia 5 grudnia 2008 r. o zapobieganiu oraz zwalczaniu zakażeń i chorób zakaźnych u ludzi t.j. </t>
    </r>
    <r>
      <rPr>
        <b/>
        <sz val="11"/>
        <rFont val="Calibri"/>
        <family val="2"/>
        <charset val="238"/>
        <scheme val="minor"/>
      </rPr>
      <t>Dz.U.2019.1239</t>
    </r>
    <r>
      <rPr>
        <sz val="11"/>
        <rFont val="Calibri"/>
        <family val="2"/>
        <charset val="238"/>
        <scheme val="minor"/>
      </rPr>
      <t xml:space="preserve"> z poźn. zm.) – w okresie ogłoszenia na obszarze Rzeczypospolitej Polskiej stanu zagrożenia epidemicznego oraz stanu epidemii jak również w sytuacjach związanych z zapobieganiem, przeciwdziałaniem i zwalczaniem COVID-19.</t>
    </r>
  </si>
  <si>
    <r>
      <t xml:space="preserve">(minimalny okres gwarancji i serwisowania: </t>
    </r>
    <r>
      <rPr>
        <sz val="11"/>
        <color rgb="FF000099"/>
        <rFont val="Calibri"/>
        <family val="2"/>
        <charset val="238"/>
        <scheme val="minor"/>
      </rPr>
      <t>24 miesiące</t>
    </r>
    <r>
      <rPr>
        <sz val="11"/>
        <rFont val="Calibri"/>
        <family val="2"/>
        <charset val="238"/>
        <scheme val="minor"/>
      </rPr>
      <t>)</t>
    </r>
  </si>
  <si>
    <t>Gwarancja i serwisowanie na oferowany przedmiot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</si>
</sst>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b/>
      <i/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b/>
      <sz val="11"/>
      <color rgb="FF000099"/>
      <name val="Calibri"/>
      <family val="2"/>
      <charset val="238"/>
      <scheme val="minor"/>
    </font>
    <font>
      <sz val="11"/>
      <color rgb="FF000099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99"/>
      <name val="Calibri"/>
      <family val="2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FF0000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rgb="FFFF0000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rgb="FFFF0000"/>
      </diagonal>
    </border>
  </borders>
  <cellStyleXfs count="1">
    <xf numFmtId="0" fontId="0" fillId="0" borderId="0"/>
  </cellStyleXfs>
  <cellXfs count="119">
    <xf numFmtId="0" fontId="0" fillId="0" borderId="0" xfId="0"/>
    <xf numFmtId="0" fontId="0" fillId="2" borderId="1" xfId="0" applyFill="1" applyBorder="1" applyAlignment="1" applyProtection="1">
      <alignment horizontal="center" vertical="center"/>
      <protection locked="0"/>
    </xf>
    <xf numFmtId="4" fontId="0" fillId="2" borderId="1" xfId="0" applyNumberFormat="1" applyFill="1" applyBorder="1" applyAlignment="1" applyProtection="1">
      <alignment horizontal="right" vertical="center" wrapText="1"/>
      <protection locked="0"/>
    </xf>
    <xf numFmtId="9" fontId="0" fillId="2" borderId="1" xfId="0" applyNumberFormat="1" applyFill="1" applyBorder="1" applyAlignment="1" applyProtection="1">
      <alignment horizontal="center" vertical="center" wrapText="1"/>
      <protection locked="0"/>
    </xf>
    <xf numFmtId="4" fontId="0" fillId="2" borderId="1" xfId="0" applyNumberFormat="1" applyFill="1" applyBorder="1" applyAlignment="1" applyProtection="1">
      <alignment vertical="center"/>
      <protection locked="0"/>
    </xf>
    <xf numFmtId="9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4" fontId="0" fillId="0" borderId="0" xfId="0" applyNumberFormat="1" applyAlignment="1" applyProtection="1">
      <alignment vertical="center"/>
    </xf>
    <xf numFmtId="9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/>
    </xf>
    <xf numFmtId="0" fontId="1" fillId="0" borderId="5" xfId="0" applyFont="1" applyBorder="1" applyAlignment="1" applyProtection="1">
      <alignment horizontal="left" vertical="center" wrapText="1"/>
    </xf>
    <xf numFmtId="0" fontId="0" fillId="0" borderId="6" xfId="0" applyBorder="1" applyAlignment="1" applyProtection="1">
      <alignment horizontal="left" vertical="center"/>
    </xf>
    <xf numFmtId="4" fontId="0" fillId="0" borderId="1" xfId="0" applyNumberFormat="1" applyBorder="1" applyAlignment="1" applyProtection="1">
      <alignment vertical="center"/>
    </xf>
    <xf numFmtId="4" fontId="1" fillId="0" borderId="1" xfId="0" applyNumberFormat="1" applyFont="1" applyBorder="1" applyAlignment="1" applyProtection="1">
      <alignment vertical="center"/>
    </xf>
    <xf numFmtId="0" fontId="0" fillId="0" borderId="5" xfId="0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horizontal="right" vertical="center"/>
    </xf>
    <xf numFmtId="4" fontId="0" fillId="0" borderId="0" xfId="0" applyNumberFormat="1" applyFill="1" applyBorder="1" applyAlignment="1" applyProtection="1">
      <alignment vertical="center"/>
    </xf>
    <xf numFmtId="9" fontId="0" fillId="0" borderId="0" xfId="0" applyNumberFormat="1" applyFill="1" applyBorder="1" applyAlignment="1" applyProtection="1">
      <alignment horizontal="center" vertical="center"/>
    </xf>
    <xf numFmtId="4" fontId="1" fillId="0" borderId="0" xfId="0" applyNumberFormat="1" applyFont="1" applyBorder="1" applyAlignment="1" applyProtection="1">
      <alignment vertical="center"/>
    </xf>
    <xf numFmtId="0" fontId="2" fillId="0" borderId="0" xfId="0" applyFont="1" applyAlignment="1" applyProtection="1">
      <alignment horizontal="center" vertical="top" wrapText="1"/>
    </xf>
    <xf numFmtId="0" fontId="0" fillId="2" borderId="10" xfId="0" applyFill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left" vertical="center" wrapText="1"/>
    </xf>
    <xf numFmtId="4" fontId="0" fillId="2" borderId="6" xfId="0" applyNumberFormat="1" applyFill="1" applyBorder="1" applyAlignment="1" applyProtection="1">
      <alignment vertical="center"/>
      <protection locked="0"/>
    </xf>
    <xf numFmtId="9" fontId="0" fillId="2" borderId="6" xfId="0" applyNumberFormat="1" applyFill="1" applyBorder="1" applyAlignment="1" applyProtection="1">
      <alignment horizontal="center" vertical="center"/>
      <protection locked="0"/>
    </xf>
    <xf numFmtId="4" fontId="0" fillId="0" borderId="6" xfId="0" applyNumberFormat="1" applyBorder="1" applyAlignment="1" applyProtection="1">
      <alignment vertical="center"/>
    </xf>
    <xf numFmtId="0" fontId="1" fillId="0" borderId="1" xfId="0" applyFont="1" applyBorder="1" applyAlignment="1" applyProtection="1">
      <alignment horizontal="left" vertical="center" wrapText="1"/>
    </xf>
    <xf numFmtId="0" fontId="0" fillId="0" borderId="2" xfId="0" applyFill="1" applyBorder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4" fontId="0" fillId="2" borderId="5" xfId="0" applyNumberFormat="1" applyFill="1" applyBorder="1" applyAlignment="1" applyProtection="1">
      <alignment vertical="center"/>
      <protection locked="0"/>
    </xf>
    <xf numFmtId="9" fontId="0" fillId="2" borderId="5" xfId="0" applyNumberFormat="1" applyFill="1" applyBorder="1" applyAlignment="1" applyProtection="1">
      <alignment horizontal="center" vertical="center"/>
      <protection locked="0"/>
    </xf>
    <xf numFmtId="4" fontId="0" fillId="0" borderId="5" xfId="0" applyNumberFormat="1" applyBorder="1" applyAlignment="1" applyProtection="1">
      <alignment vertical="center"/>
    </xf>
    <xf numFmtId="4" fontId="0" fillId="2" borderId="6" xfId="0" applyNumberFormat="1" applyFill="1" applyBorder="1" applyAlignment="1" applyProtection="1">
      <alignment horizontal="right" vertical="center" wrapText="1"/>
      <protection locked="0"/>
    </xf>
    <xf numFmtId="9" fontId="0" fillId="2" borderId="6" xfId="0" applyNumberFormat="1" applyFill="1" applyBorder="1" applyAlignment="1" applyProtection="1">
      <alignment horizontal="center" vertical="center" wrapText="1"/>
      <protection locked="0"/>
    </xf>
    <xf numFmtId="0" fontId="0" fillId="0" borderId="4" xfId="0" applyFill="1" applyBorder="1" applyAlignment="1" applyProtection="1">
      <alignment horizontal="left" vertical="center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 vertical="center"/>
    </xf>
    <xf numFmtId="4" fontId="0" fillId="0" borderId="4" xfId="0" applyNumberFormat="1" applyFill="1" applyBorder="1" applyAlignment="1" applyProtection="1">
      <alignment vertical="center"/>
      <protection locked="0"/>
    </xf>
    <xf numFmtId="9" fontId="0" fillId="0" borderId="4" xfId="0" applyNumberFormat="1" applyFill="1" applyBorder="1" applyAlignment="1" applyProtection="1">
      <alignment horizontal="center" vertical="center"/>
      <protection locked="0"/>
    </xf>
    <xf numFmtId="4" fontId="0" fillId="0" borderId="4" xfId="0" applyNumberFormat="1" applyFill="1" applyBorder="1" applyAlignment="1" applyProtection="1">
      <alignment vertical="center"/>
    </xf>
    <xf numFmtId="4" fontId="0" fillId="0" borderId="3" xfId="0" applyNumberFormat="1" applyFill="1" applyBorder="1" applyAlignment="1" applyProtection="1">
      <alignment vertical="center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4" fontId="0" fillId="0" borderId="1" xfId="0" applyNumberFormat="1" applyFill="1" applyBorder="1" applyAlignment="1" applyProtection="1">
      <alignment horizontal="right" vertical="center" wrapText="1"/>
    </xf>
    <xf numFmtId="9" fontId="0" fillId="0" borderId="1" xfId="0" applyNumberFormat="1" applyFill="1" applyBorder="1" applyAlignment="1" applyProtection="1">
      <alignment horizontal="center" vertical="center" wrapText="1"/>
    </xf>
    <xf numFmtId="9" fontId="0" fillId="0" borderId="1" xfId="0" applyNumberFormat="1" applyFill="1" applyBorder="1" applyAlignment="1" applyProtection="1">
      <alignment horizontal="center" vertical="center"/>
    </xf>
    <xf numFmtId="4" fontId="0" fillId="0" borderId="11" xfId="0" applyNumberFormat="1" applyBorder="1" applyAlignment="1" applyProtection="1">
      <alignment vertical="center"/>
    </xf>
    <xf numFmtId="4" fontId="0" fillId="0" borderId="9" xfId="0" applyNumberFormat="1" applyBorder="1" applyAlignment="1" applyProtection="1">
      <alignment vertical="center"/>
    </xf>
    <xf numFmtId="0" fontId="0" fillId="0" borderId="11" xfId="0" applyFill="1" applyBorder="1" applyAlignment="1" applyProtection="1">
      <alignment horizontal="center" vertical="center"/>
    </xf>
    <xf numFmtId="0" fontId="0" fillId="0" borderId="8" xfId="0" applyFill="1" applyBorder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  <xf numFmtId="9" fontId="0" fillId="0" borderId="0" xfId="0" applyNumberFormat="1" applyAlignment="1">
      <alignment horizontal="center" vertical="center"/>
    </xf>
    <xf numFmtId="4" fontId="12" fillId="0" borderId="0" xfId="0" applyNumberFormat="1" applyFont="1" applyFill="1" applyAlignment="1">
      <alignment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3" borderId="4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right" vertical="center"/>
    </xf>
    <xf numFmtId="0" fontId="1" fillId="0" borderId="4" xfId="0" applyFont="1" applyBorder="1" applyAlignment="1" applyProtection="1">
      <alignment horizontal="right" vertical="center"/>
    </xf>
    <xf numFmtId="0" fontId="1" fillId="0" borderId="3" xfId="0" applyFont="1" applyBorder="1" applyAlignment="1" applyProtection="1">
      <alignment horizontal="right" vertical="center"/>
    </xf>
    <xf numFmtId="0" fontId="0" fillId="0" borderId="8" xfId="0" applyFill="1" applyBorder="1" applyAlignment="1" applyProtection="1">
      <alignment horizontal="center" vertical="center"/>
    </xf>
    <xf numFmtId="0" fontId="0" fillId="0" borderId="9" xfId="0" applyFill="1" applyBorder="1" applyAlignment="1" applyProtection="1">
      <alignment horizontal="center" vertical="center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</xf>
    <xf numFmtId="0" fontId="0" fillId="0" borderId="0" xfId="0" applyFill="1" applyAlignment="1" applyProtection="1">
      <alignment horizontal="left" vertical="center" wrapText="1"/>
    </xf>
    <xf numFmtId="0" fontId="0" fillId="0" borderId="0" xfId="0" applyAlignment="1">
      <alignment horizontal="left" vertical="center" wrapText="1"/>
    </xf>
    <xf numFmtId="9" fontId="11" fillId="0" borderId="0" xfId="0" applyNumberFormat="1" applyFont="1" applyFill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left" vertical="center"/>
    </xf>
    <xf numFmtId="9" fontId="7" fillId="0" borderId="0" xfId="0" applyNumberFormat="1" applyFont="1" applyBorder="1" applyAlignment="1" applyProtection="1">
      <alignment horizontal="right" vertical="center" wrapText="1"/>
    </xf>
    <xf numFmtId="0" fontId="0" fillId="0" borderId="0" xfId="0" applyBorder="1" applyAlignment="1" applyProtection="1">
      <alignment horizontal="right" vertical="center"/>
    </xf>
    <xf numFmtId="0" fontId="1" fillId="0" borderId="0" xfId="0" applyFont="1" applyAlignment="1" applyProtection="1">
      <alignment horizontal="right" vertical="center"/>
    </xf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right" vertical="center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4" xfId="0" applyFont="1" applyBorder="1" applyAlignment="1" applyProtection="1">
      <alignment horizontal="center" vertical="center" wrapText="1"/>
    </xf>
    <xf numFmtId="0" fontId="1" fillId="0" borderId="3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top"/>
    </xf>
    <xf numFmtId="0" fontId="2" fillId="2" borderId="0" xfId="0" applyFont="1" applyFill="1" applyAlignment="1" applyProtection="1">
      <alignment horizontal="center" wrapText="1"/>
      <protection locked="0"/>
    </xf>
    <xf numFmtId="9" fontId="2" fillId="2" borderId="0" xfId="0" applyNumberFormat="1" applyFont="1" applyFill="1" applyAlignment="1" applyProtection="1">
      <alignment horizontal="center"/>
      <protection locked="0"/>
    </xf>
    <xf numFmtId="9" fontId="2" fillId="0" borderId="0" xfId="0" applyNumberFormat="1" applyFont="1" applyAlignment="1" applyProtection="1">
      <alignment horizontal="center" vertical="center" wrapText="1"/>
    </xf>
    <xf numFmtId="0" fontId="0" fillId="0" borderId="10" xfId="0" applyBorder="1" applyAlignment="1" applyProtection="1">
      <alignment horizontal="center" vertical="center"/>
    </xf>
    <xf numFmtId="0" fontId="0" fillId="2" borderId="10" xfId="0" applyFill="1" applyBorder="1" applyAlignment="1" applyProtection="1">
      <alignment horizontal="center" vertical="center"/>
      <protection locked="0"/>
    </xf>
    <xf numFmtId="9" fontId="6" fillId="0" borderId="0" xfId="0" applyNumberFormat="1" applyFont="1" applyAlignment="1" applyProtection="1">
      <alignment horizontal="center" vertical="center" wrapText="1"/>
    </xf>
    <xf numFmtId="164" fontId="2" fillId="2" borderId="0" xfId="0" applyNumberFormat="1" applyFont="1" applyFill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</xf>
    <xf numFmtId="0" fontId="11" fillId="0" borderId="0" xfId="0" applyFont="1" applyFill="1" applyBorder="1" applyAlignment="1">
      <alignment horizontal="justify" vertical="justify" wrapText="1"/>
    </xf>
    <xf numFmtId="0" fontId="1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justify" vertical="justify"/>
    </xf>
    <xf numFmtId="0" fontId="1" fillId="3" borderId="2" xfId="0" applyFont="1" applyFill="1" applyBorder="1" applyAlignment="1" applyProtection="1">
      <alignment horizontal="center" vertical="center"/>
    </xf>
    <xf numFmtId="0" fontId="1" fillId="3" borderId="4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right"/>
    </xf>
    <xf numFmtId="0" fontId="5" fillId="2" borderId="0" xfId="0" applyFont="1" applyFill="1" applyBorder="1" applyAlignment="1" applyProtection="1">
      <alignment horizontal="center"/>
      <protection locked="0"/>
    </xf>
    <xf numFmtId="0" fontId="8" fillId="0" borderId="7" xfId="0" applyFont="1" applyBorder="1" applyAlignment="1" applyProtection="1">
      <alignment horizontal="left" vertical="center" wrapText="1"/>
    </xf>
    <xf numFmtId="0" fontId="0" fillId="0" borderId="0" xfId="0" applyAlignment="1">
      <alignment horizontal="left" vertical="center"/>
    </xf>
    <xf numFmtId="9" fontId="10" fillId="0" borderId="0" xfId="0" applyNumberFormat="1" applyFont="1" applyFill="1" applyAlignment="1">
      <alignment horizontal="left" vertical="center"/>
    </xf>
    <xf numFmtId="0" fontId="0" fillId="0" borderId="13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6"/>
  <sheetViews>
    <sheetView showGridLines="0" tabSelected="1" view="pageLayout" topLeftCell="A61" zoomScale="85" zoomScaleNormal="85" zoomScaleSheetLayoutView="100" zoomScalePageLayoutView="85" workbookViewId="0">
      <selection activeCell="G66" sqref="G66:G67"/>
    </sheetView>
  </sheetViews>
  <sheetFormatPr defaultColWidth="9.109375" defaultRowHeight="14.4" x14ac:dyDescent="0.3"/>
  <cols>
    <col min="1" max="1" width="2.33203125" style="11" customWidth="1"/>
    <col min="2" max="2" width="5.33203125" style="8" customWidth="1"/>
    <col min="3" max="3" width="34.109375" style="12" customWidth="1"/>
    <col min="4" max="6" width="14.109375" style="8" customWidth="1"/>
    <col min="7" max="8" width="9.109375" style="8"/>
    <col min="9" max="9" width="13.88671875" style="9" customWidth="1"/>
    <col min="10" max="10" width="6.33203125" style="10" customWidth="1"/>
    <col min="11" max="11" width="13.5546875" style="9" customWidth="1"/>
    <col min="12" max="12" width="14.33203125" style="9" customWidth="1"/>
    <col min="13" max="16384" width="9.109375" style="11"/>
  </cols>
  <sheetData>
    <row r="1" spans="2:12" ht="15" customHeight="1" x14ac:dyDescent="0.3">
      <c r="B1" s="87" t="s">
        <v>126</v>
      </c>
      <c r="C1" s="87"/>
      <c r="K1" s="90" t="s">
        <v>17</v>
      </c>
      <c r="L1" s="90"/>
    </row>
    <row r="2" spans="2:12" x14ac:dyDescent="0.3">
      <c r="I2" s="88"/>
      <c r="J2" s="89"/>
      <c r="K2" s="89"/>
      <c r="L2" s="89"/>
    </row>
    <row r="3" spans="2:12" x14ac:dyDescent="0.3">
      <c r="I3" s="11"/>
      <c r="J3" s="8"/>
      <c r="K3" s="11"/>
      <c r="L3" s="11"/>
    </row>
    <row r="4" spans="2:12" ht="22.5" customHeight="1" x14ac:dyDescent="0.3">
      <c r="B4" s="91" t="s">
        <v>18</v>
      </c>
      <c r="C4" s="91"/>
      <c r="D4" s="91"/>
      <c r="E4" s="91"/>
      <c r="F4" s="91"/>
      <c r="G4" s="91"/>
      <c r="H4" s="91"/>
      <c r="I4" s="91"/>
      <c r="J4" s="91"/>
      <c r="K4" s="91"/>
      <c r="L4" s="91"/>
    </row>
    <row r="5" spans="2:12" ht="22.5" customHeight="1" x14ac:dyDescent="0.3">
      <c r="B5" s="92" t="s">
        <v>38</v>
      </c>
      <c r="C5" s="92"/>
      <c r="D5" s="93">
        <v>1</v>
      </c>
      <c r="E5" s="94"/>
      <c r="F5" s="94"/>
      <c r="G5" s="94"/>
      <c r="H5" s="94"/>
      <c r="I5" s="94"/>
      <c r="J5" s="94"/>
      <c r="K5" s="94"/>
      <c r="L5" s="95"/>
    </row>
    <row r="6" spans="2:12" ht="36" customHeight="1" x14ac:dyDescent="0.3">
      <c r="B6" s="92" t="s">
        <v>8</v>
      </c>
      <c r="C6" s="92"/>
      <c r="D6" s="93" t="s">
        <v>110</v>
      </c>
      <c r="E6" s="94"/>
      <c r="F6" s="94"/>
      <c r="G6" s="94"/>
      <c r="H6" s="94"/>
      <c r="I6" s="94"/>
      <c r="J6" s="94"/>
      <c r="K6" s="94"/>
      <c r="L6" s="95"/>
    </row>
    <row r="7" spans="2:12" x14ac:dyDescent="0.3">
      <c r="B7" s="59"/>
      <c r="C7" s="59"/>
      <c r="D7" s="60"/>
      <c r="E7" s="60"/>
      <c r="F7" s="60"/>
      <c r="G7" s="60"/>
      <c r="H7" s="60"/>
      <c r="I7" s="60"/>
      <c r="J7" s="60"/>
      <c r="K7" s="60"/>
      <c r="L7" s="60"/>
    </row>
    <row r="8" spans="2:12" ht="27" customHeight="1" x14ac:dyDescent="0.3">
      <c r="B8" s="105" t="s">
        <v>127</v>
      </c>
      <c r="C8" s="105"/>
      <c r="D8" s="105"/>
      <c r="E8" s="105"/>
      <c r="F8" s="105"/>
      <c r="G8" s="105"/>
      <c r="H8" s="105"/>
      <c r="I8" s="105"/>
      <c r="J8" s="105"/>
      <c r="K8" s="105"/>
      <c r="L8" s="105"/>
    </row>
    <row r="9" spans="2:12" ht="27" customHeight="1" x14ac:dyDescent="0.3"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</row>
    <row r="10" spans="2:12" ht="27" customHeight="1" x14ac:dyDescent="0.3">
      <c r="B10" s="105"/>
      <c r="C10" s="105"/>
      <c r="D10" s="105"/>
      <c r="E10" s="105"/>
      <c r="F10" s="105"/>
      <c r="G10" s="105"/>
      <c r="H10" s="105"/>
      <c r="I10" s="105"/>
      <c r="J10" s="105"/>
      <c r="K10" s="105"/>
      <c r="L10" s="105"/>
    </row>
    <row r="11" spans="2:12" x14ac:dyDescent="0.3">
      <c r="B11" s="106"/>
      <c r="C11" s="106"/>
      <c r="D11" s="106"/>
      <c r="E11" s="106"/>
      <c r="F11" s="106"/>
      <c r="G11" s="106"/>
      <c r="H11" s="106"/>
      <c r="I11" s="106"/>
      <c r="J11" s="106"/>
      <c r="K11" s="106"/>
      <c r="L11" s="106"/>
    </row>
    <row r="12" spans="2:12" ht="27" customHeight="1" x14ac:dyDescent="0.3">
      <c r="B12" s="107" t="s">
        <v>111</v>
      </c>
      <c r="C12" s="107"/>
      <c r="D12" s="107"/>
      <c r="E12" s="107"/>
      <c r="F12" s="107"/>
      <c r="G12" s="107"/>
      <c r="H12" s="107"/>
      <c r="I12" s="107"/>
      <c r="J12" s="107"/>
      <c r="K12" s="107"/>
      <c r="L12" s="107"/>
    </row>
    <row r="13" spans="2:12" x14ac:dyDescent="0.3">
      <c r="I13" s="11"/>
      <c r="J13" s="8"/>
      <c r="K13" s="11"/>
      <c r="L13" s="11"/>
    </row>
    <row r="14" spans="2:12" ht="27" customHeight="1" x14ac:dyDescent="0.3">
      <c r="B14" s="104" t="s">
        <v>0</v>
      </c>
      <c r="C14" s="104" t="s">
        <v>6</v>
      </c>
      <c r="D14" s="104" t="s">
        <v>31</v>
      </c>
      <c r="E14" s="13" t="s">
        <v>37</v>
      </c>
      <c r="F14" s="13" t="s">
        <v>34</v>
      </c>
      <c r="G14" s="104" t="s">
        <v>1</v>
      </c>
      <c r="H14" s="104" t="s">
        <v>2</v>
      </c>
      <c r="I14" s="104" t="s">
        <v>4</v>
      </c>
      <c r="J14" s="104" t="s">
        <v>3</v>
      </c>
      <c r="K14" s="104" t="s">
        <v>10</v>
      </c>
      <c r="L14" s="104" t="s">
        <v>5</v>
      </c>
    </row>
    <row r="15" spans="2:12" s="14" customFormat="1" ht="27" customHeight="1" x14ac:dyDescent="0.3">
      <c r="B15" s="104"/>
      <c r="C15" s="104"/>
      <c r="D15" s="104"/>
      <c r="E15" s="13" t="s">
        <v>36</v>
      </c>
      <c r="F15" s="13" t="s">
        <v>35</v>
      </c>
      <c r="G15" s="104"/>
      <c r="H15" s="104"/>
      <c r="I15" s="104"/>
      <c r="J15" s="104"/>
      <c r="K15" s="104"/>
      <c r="L15" s="104"/>
    </row>
    <row r="16" spans="2:12" s="14" customFormat="1" x14ac:dyDescent="0.3">
      <c r="B16" s="15" t="s">
        <v>41</v>
      </c>
      <c r="C16" s="72" t="s">
        <v>39</v>
      </c>
      <c r="D16" s="73"/>
      <c r="E16" s="73"/>
      <c r="F16" s="73"/>
      <c r="G16" s="73"/>
      <c r="H16" s="73"/>
      <c r="I16" s="73"/>
      <c r="J16" s="73"/>
      <c r="K16" s="73"/>
      <c r="L16" s="74"/>
    </row>
    <row r="17" spans="2:12" s="16" customFormat="1" ht="19.5" customHeight="1" x14ac:dyDescent="0.3">
      <c r="B17" s="70" t="s">
        <v>21</v>
      </c>
      <c r="C17" s="17" t="s">
        <v>33</v>
      </c>
      <c r="D17" s="80"/>
      <c r="E17" s="1"/>
      <c r="F17" s="1"/>
      <c r="G17" s="70" t="s">
        <v>7</v>
      </c>
      <c r="H17" s="70">
        <v>1</v>
      </c>
      <c r="I17" s="2"/>
      <c r="J17" s="3"/>
      <c r="K17" s="21">
        <f>ROUND(I17*H17,2)</f>
        <v>0</v>
      </c>
      <c r="L17" s="21">
        <f t="shared" ref="L17:L22" si="0">ROUND(K17*(J17+1),2)</f>
        <v>0</v>
      </c>
    </row>
    <row r="18" spans="2:12" ht="19.5" customHeight="1" x14ac:dyDescent="0.3">
      <c r="B18" s="71"/>
      <c r="C18" s="18" t="s">
        <v>108</v>
      </c>
      <c r="D18" s="81"/>
      <c r="E18" s="1"/>
      <c r="F18" s="1"/>
      <c r="G18" s="71"/>
      <c r="H18" s="71"/>
      <c r="I18" s="4"/>
      <c r="J18" s="5"/>
      <c r="K18" s="21">
        <f>ROUND(I18*H17,2)</f>
        <v>0</v>
      </c>
      <c r="L18" s="21">
        <f t="shared" si="0"/>
        <v>0</v>
      </c>
    </row>
    <row r="19" spans="2:12" ht="28.8" x14ac:dyDescent="0.3">
      <c r="B19" s="70" t="s">
        <v>22</v>
      </c>
      <c r="C19" s="19" t="s">
        <v>40</v>
      </c>
      <c r="D19" s="80"/>
      <c r="E19" s="1"/>
      <c r="F19" s="1"/>
      <c r="G19" s="70" t="s">
        <v>7</v>
      </c>
      <c r="H19" s="70">
        <v>1</v>
      </c>
      <c r="I19" s="2"/>
      <c r="J19" s="3"/>
      <c r="K19" s="21">
        <f>ROUND(I19*H19,2)</f>
        <v>0</v>
      </c>
      <c r="L19" s="21">
        <f t="shared" si="0"/>
        <v>0</v>
      </c>
    </row>
    <row r="20" spans="2:12" ht="19.5" customHeight="1" x14ac:dyDescent="0.3">
      <c r="B20" s="71"/>
      <c r="C20" s="20" t="s">
        <v>59</v>
      </c>
      <c r="D20" s="81"/>
      <c r="E20" s="1"/>
      <c r="F20" s="1"/>
      <c r="G20" s="71"/>
      <c r="H20" s="71"/>
      <c r="I20" s="4"/>
      <c r="J20" s="5"/>
      <c r="K20" s="21">
        <f>ROUND(I20*H19,2)</f>
        <v>0</v>
      </c>
      <c r="L20" s="21">
        <f t="shared" si="0"/>
        <v>0</v>
      </c>
    </row>
    <row r="21" spans="2:12" ht="43.2" x14ac:dyDescent="0.3">
      <c r="B21" s="82" t="s">
        <v>23</v>
      </c>
      <c r="C21" s="34" t="s">
        <v>56</v>
      </c>
      <c r="D21" s="56"/>
      <c r="E21" s="56"/>
      <c r="F21" s="56"/>
      <c r="G21" s="82" t="s">
        <v>7</v>
      </c>
      <c r="H21" s="82">
        <v>1</v>
      </c>
      <c r="I21" s="4"/>
      <c r="J21" s="5"/>
      <c r="K21" s="21">
        <f>ROUND(I21*H21,2)</f>
        <v>0</v>
      </c>
      <c r="L21" s="21">
        <f t="shared" si="0"/>
        <v>0</v>
      </c>
    </row>
    <row r="22" spans="2:12" ht="31.8" customHeight="1" x14ac:dyDescent="0.3">
      <c r="B22" s="70"/>
      <c r="C22" s="23" t="s">
        <v>60</v>
      </c>
      <c r="D22" s="56"/>
      <c r="E22" s="56"/>
      <c r="F22" s="56"/>
      <c r="G22" s="70"/>
      <c r="H22" s="70"/>
      <c r="I22" s="37"/>
      <c r="J22" s="38"/>
      <c r="K22" s="39">
        <f>ROUND(I22*H21,2)</f>
        <v>0</v>
      </c>
      <c r="L22" s="39">
        <f t="shared" si="0"/>
        <v>0</v>
      </c>
    </row>
    <row r="23" spans="2:12" s="36" customFormat="1" ht="19.5" customHeight="1" x14ac:dyDescent="0.3">
      <c r="B23" s="35" t="s">
        <v>57</v>
      </c>
      <c r="C23" s="42"/>
      <c r="D23" s="43"/>
      <c r="E23" s="43"/>
      <c r="F23" s="43"/>
      <c r="G23" s="44"/>
      <c r="H23" s="44"/>
      <c r="I23" s="45"/>
      <c r="J23" s="46"/>
      <c r="K23" s="47"/>
      <c r="L23" s="48"/>
    </row>
    <row r="24" spans="2:12" ht="34.799999999999997" customHeight="1" x14ac:dyDescent="0.3">
      <c r="B24" s="100" t="s">
        <v>23</v>
      </c>
      <c r="C24" s="30" t="s">
        <v>58</v>
      </c>
      <c r="D24" s="101"/>
      <c r="E24" s="7"/>
      <c r="F24" s="7"/>
      <c r="G24" s="100" t="s">
        <v>7</v>
      </c>
      <c r="H24" s="100">
        <v>1</v>
      </c>
      <c r="I24" s="40"/>
      <c r="J24" s="41"/>
      <c r="K24" s="33">
        <f>ROUND(I24*H24,2)</f>
        <v>0</v>
      </c>
      <c r="L24" s="33">
        <f>ROUND(K24*(J24+1),2)</f>
        <v>0</v>
      </c>
    </row>
    <row r="25" spans="2:12" ht="31.2" customHeight="1" x14ac:dyDescent="0.3">
      <c r="B25" s="71"/>
      <c r="C25" s="23" t="s">
        <v>61</v>
      </c>
      <c r="D25" s="81"/>
      <c r="E25" s="1"/>
      <c r="F25" s="1"/>
      <c r="G25" s="71"/>
      <c r="H25" s="71"/>
      <c r="I25" s="4"/>
      <c r="J25" s="5"/>
      <c r="K25" s="21">
        <f>ROUND(I25*H24,2)</f>
        <v>0</v>
      </c>
      <c r="L25" s="21">
        <f>ROUND(K25*(J25+1),2)</f>
        <v>0</v>
      </c>
    </row>
    <row r="26" spans="2:12" ht="20.25" customHeight="1" x14ac:dyDescent="0.3">
      <c r="B26" s="75" t="s">
        <v>24</v>
      </c>
      <c r="C26" s="76"/>
      <c r="D26" s="76"/>
      <c r="E26" s="76"/>
      <c r="F26" s="76"/>
      <c r="G26" s="76"/>
      <c r="H26" s="76"/>
      <c r="I26" s="76"/>
      <c r="J26" s="77"/>
      <c r="K26" s="22">
        <f>ROUND(SUMIF($J$17:$J$25,8%,K$17:K$25),2)</f>
        <v>0</v>
      </c>
      <c r="L26" s="22">
        <f>ROUND(SUMIF($J$17:$J$25,8%,L$17:L$25),2)</f>
        <v>0</v>
      </c>
    </row>
    <row r="27" spans="2:12" ht="20.25" customHeight="1" x14ac:dyDescent="0.3">
      <c r="B27" s="75" t="s">
        <v>26</v>
      </c>
      <c r="C27" s="76"/>
      <c r="D27" s="76"/>
      <c r="E27" s="76"/>
      <c r="F27" s="76"/>
      <c r="G27" s="76"/>
      <c r="H27" s="76"/>
      <c r="I27" s="76"/>
      <c r="J27" s="77"/>
      <c r="K27" s="22">
        <f>ROUND(SUMIF($J$17:$J$25,23%,K$17:K$25),2)</f>
        <v>0</v>
      </c>
      <c r="L27" s="22">
        <f>ROUND(SUMIF($J$17:$J$25,23%,L$17:L$25),2)</f>
        <v>0</v>
      </c>
    </row>
    <row r="28" spans="2:12" ht="20.25" customHeight="1" x14ac:dyDescent="0.3">
      <c r="B28" s="75" t="s">
        <v>25</v>
      </c>
      <c r="C28" s="76"/>
      <c r="D28" s="76"/>
      <c r="E28" s="76"/>
      <c r="F28" s="76"/>
      <c r="G28" s="76"/>
      <c r="H28" s="76"/>
      <c r="I28" s="76"/>
      <c r="J28" s="77"/>
      <c r="K28" s="22">
        <f>ROUND(SUM(K17:K25),2)</f>
        <v>0</v>
      </c>
      <c r="L28" s="22">
        <f>ROUND(SUM(L17:L25),2)</f>
        <v>0</v>
      </c>
    </row>
    <row r="29" spans="2:12" ht="19.5" customHeight="1" x14ac:dyDescent="0.3">
      <c r="B29" s="15" t="s">
        <v>42</v>
      </c>
      <c r="C29" s="72" t="s">
        <v>43</v>
      </c>
      <c r="D29" s="73"/>
      <c r="E29" s="73"/>
      <c r="F29" s="73"/>
      <c r="G29" s="73"/>
      <c r="H29" s="73"/>
      <c r="I29" s="73"/>
      <c r="J29" s="73"/>
      <c r="K29" s="73"/>
      <c r="L29" s="74"/>
    </row>
    <row r="30" spans="2:12" ht="18.600000000000001" customHeight="1" x14ac:dyDescent="0.3">
      <c r="B30" s="70" t="s">
        <v>21</v>
      </c>
      <c r="C30" s="19" t="s">
        <v>43</v>
      </c>
      <c r="D30" s="80"/>
      <c r="E30" s="1"/>
      <c r="F30" s="1"/>
      <c r="G30" s="70" t="s">
        <v>19</v>
      </c>
      <c r="H30" s="70">
        <v>1</v>
      </c>
      <c r="I30" s="2"/>
      <c r="J30" s="3"/>
      <c r="K30" s="21">
        <f>ROUND(I30*H30,2)</f>
        <v>0</v>
      </c>
      <c r="L30" s="21">
        <f t="shared" ref="L30:L31" si="1">ROUND(K30*(J30+1),2)</f>
        <v>0</v>
      </c>
    </row>
    <row r="31" spans="2:12" ht="18.600000000000001" customHeight="1" x14ac:dyDescent="0.3">
      <c r="B31" s="71"/>
      <c r="C31" s="20" t="s">
        <v>44</v>
      </c>
      <c r="D31" s="81"/>
      <c r="E31" s="1"/>
      <c r="F31" s="1"/>
      <c r="G31" s="71"/>
      <c r="H31" s="71"/>
      <c r="I31" s="4"/>
      <c r="J31" s="5"/>
      <c r="K31" s="21">
        <f>ROUND(I31*H30,2)</f>
        <v>0</v>
      </c>
      <c r="L31" s="21">
        <f t="shared" si="1"/>
        <v>0</v>
      </c>
    </row>
    <row r="32" spans="2:12" ht="19.5" customHeight="1" x14ac:dyDescent="0.3">
      <c r="B32" s="75" t="s">
        <v>24</v>
      </c>
      <c r="C32" s="76"/>
      <c r="D32" s="76"/>
      <c r="E32" s="76"/>
      <c r="F32" s="76"/>
      <c r="G32" s="76"/>
      <c r="H32" s="76"/>
      <c r="I32" s="76"/>
      <c r="J32" s="77"/>
      <c r="K32" s="22">
        <f>ROUND(SUMIF($J$30:$J$31,8%,K$30:K$31),2)</f>
        <v>0</v>
      </c>
      <c r="L32" s="22">
        <f>ROUND(SUMIF($J$30:$J$31,8%,L$30:L$31),2)</f>
        <v>0</v>
      </c>
    </row>
    <row r="33" spans="2:12" ht="19.5" customHeight="1" x14ac:dyDescent="0.3">
      <c r="B33" s="75" t="s">
        <v>26</v>
      </c>
      <c r="C33" s="76"/>
      <c r="D33" s="76"/>
      <c r="E33" s="76"/>
      <c r="F33" s="76"/>
      <c r="G33" s="76"/>
      <c r="H33" s="76"/>
      <c r="I33" s="76"/>
      <c r="J33" s="77"/>
      <c r="K33" s="22">
        <f>ROUND(SUMIF($J$30:$J$31,23%,K$30:K$31),2)</f>
        <v>0</v>
      </c>
      <c r="L33" s="22">
        <f>ROUND(SUMIF($J$30:$J$31,23%,L$30:L$31),2)</f>
        <v>0</v>
      </c>
    </row>
    <row r="34" spans="2:12" ht="19.5" customHeight="1" x14ac:dyDescent="0.3">
      <c r="B34" s="75" t="s">
        <v>25</v>
      </c>
      <c r="C34" s="76"/>
      <c r="D34" s="76"/>
      <c r="E34" s="76"/>
      <c r="F34" s="76"/>
      <c r="G34" s="76"/>
      <c r="H34" s="76"/>
      <c r="I34" s="76"/>
      <c r="J34" s="77"/>
      <c r="K34" s="22">
        <f>ROUND(SUM(K30:K31),2)</f>
        <v>0</v>
      </c>
      <c r="L34" s="22">
        <f>ROUND(SUM(L30:L31),2)</f>
        <v>0</v>
      </c>
    </row>
    <row r="35" spans="2:12" ht="19.5" customHeight="1" x14ac:dyDescent="0.3">
      <c r="B35" s="15" t="s">
        <v>51</v>
      </c>
      <c r="C35" s="72" t="s">
        <v>45</v>
      </c>
      <c r="D35" s="73"/>
      <c r="E35" s="73"/>
      <c r="F35" s="73"/>
      <c r="G35" s="73"/>
      <c r="H35" s="73"/>
      <c r="I35" s="73"/>
      <c r="J35" s="73"/>
      <c r="K35" s="73"/>
      <c r="L35" s="74"/>
    </row>
    <row r="36" spans="2:12" ht="19.5" customHeight="1" x14ac:dyDescent="0.3">
      <c r="B36" s="70" t="s">
        <v>21</v>
      </c>
      <c r="C36" s="19" t="s">
        <v>62</v>
      </c>
      <c r="D36" s="80"/>
      <c r="E36" s="1"/>
      <c r="F36" s="1"/>
      <c r="G36" s="70" t="s">
        <v>7</v>
      </c>
      <c r="H36" s="70">
        <v>1</v>
      </c>
      <c r="I36" s="2"/>
      <c r="J36" s="3"/>
      <c r="K36" s="21">
        <f>ROUND(I36*H36,2)</f>
        <v>0</v>
      </c>
      <c r="L36" s="21">
        <f t="shared" ref="L36:L43" si="2">ROUND(K36*(J36+1),2)</f>
        <v>0</v>
      </c>
    </row>
    <row r="37" spans="2:12" ht="19.5" customHeight="1" x14ac:dyDescent="0.3">
      <c r="B37" s="71"/>
      <c r="C37" s="20" t="s">
        <v>63</v>
      </c>
      <c r="D37" s="81"/>
      <c r="E37" s="1"/>
      <c r="F37" s="1"/>
      <c r="G37" s="71"/>
      <c r="H37" s="71"/>
      <c r="I37" s="4"/>
      <c r="J37" s="5"/>
      <c r="K37" s="21">
        <f>ROUND(I37*H36,2)</f>
        <v>0</v>
      </c>
      <c r="L37" s="21">
        <f t="shared" si="2"/>
        <v>0</v>
      </c>
    </row>
    <row r="38" spans="2:12" ht="19.5" customHeight="1" x14ac:dyDescent="0.3">
      <c r="B38" s="49" t="s">
        <v>22</v>
      </c>
      <c r="C38" s="19" t="s">
        <v>46</v>
      </c>
      <c r="D38" s="80"/>
      <c r="E38" s="1"/>
      <c r="F38" s="1"/>
      <c r="G38" s="70" t="s">
        <v>19</v>
      </c>
      <c r="H38" s="70">
        <v>1</v>
      </c>
      <c r="I38" s="2"/>
      <c r="J38" s="3"/>
      <c r="K38" s="21">
        <f>ROUND(I38*H38,2)</f>
        <v>0</v>
      </c>
      <c r="L38" s="21">
        <f t="shared" ref="L38:L39" si="3">ROUND(K38*(J38+1),2)</f>
        <v>0</v>
      </c>
    </row>
    <row r="39" spans="2:12" ht="19.5" customHeight="1" x14ac:dyDescent="0.3">
      <c r="B39" s="50"/>
      <c r="C39" s="20" t="s">
        <v>64</v>
      </c>
      <c r="D39" s="81"/>
      <c r="E39" s="1"/>
      <c r="F39" s="1"/>
      <c r="G39" s="71"/>
      <c r="H39" s="71"/>
      <c r="I39" s="4"/>
      <c r="J39" s="5"/>
      <c r="K39" s="21">
        <f>ROUND(I39*H38,2)</f>
        <v>0</v>
      </c>
      <c r="L39" s="21">
        <f t="shared" si="3"/>
        <v>0</v>
      </c>
    </row>
    <row r="40" spans="2:12" ht="19.5" customHeight="1" x14ac:dyDescent="0.3">
      <c r="B40" s="70" t="s">
        <v>23</v>
      </c>
      <c r="C40" s="19" t="s">
        <v>47</v>
      </c>
      <c r="D40" s="116"/>
      <c r="E40" s="117"/>
      <c r="F40" s="117"/>
      <c r="G40" s="70" t="s">
        <v>7</v>
      </c>
      <c r="H40" s="70">
        <v>1</v>
      </c>
      <c r="I40" s="2"/>
      <c r="J40" s="3"/>
      <c r="K40" s="21">
        <f>ROUND(I40*H40,2)</f>
        <v>0</v>
      </c>
      <c r="L40" s="21">
        <f t="shared" si="2"/>
        <v>0</v>
      </c>
    </row>
    <row r="41" spans="2:12" ht="19.5" customHeight="1" x14ac:dyDescent="0.3">
      <c r="B41" s="71"/>
      <c r="C41" s="20" t="s">
        <v>66</v>
      </c>
      <c r="D41" s="118"/>
      <c r="E41" s="117"/>
      <c r="F41" s="117"/>
      <c r="G41" s="71"/>
      <c r="H41" s="71"/>
      <c r="I41" s="4"/>
      <c r="J41" s="5"/>
      <c r="K41" s="21">
        <f>ROUND(I41*H40,2)</f>
        <v>0</v>
      </c>
      <c r="L41" s="21">
        <f t="shared" si="2"/>
        <v>0</v>
      </c>
    </row>
    <row r="42" spans="2:12" ht="36.6" customHeight="1" x14ac:dyDescent="0.3">
      <c r="B42" s="70" t="s">
        <v>48</v>
      </c>
      <c r="C42" s="19" t="s">
        <v>55</v>
      </c>
      <c r="D42" s="116"/>
      <c r="E42" s="117"/>
      <c r="F42" s="117"/>
      <c r="G42" s="70" t="s">
        <v>7</v>
      </c>
      <c r="H42" s="70">
        <v>1</v>
      </c>
      <c r="I42" s="2"/>
      <c r="J42" s="3"/>
      <c r="K42" s="21">
        <f>ROUND(I42*H42,2)</f>
        <v>0</v>
      </c>
      <c r="L42" s="21">
        <f t="shared" si="2"/>
        <v>0</v>
      </c>
    </row>
    <row r="43" spans="2:12" ht="19.5" customHeight="1" x14ac:dyDescent="0.3">
      <c r="B43" s="71"/>
      <c r="C43" s="20" t="s">
        <v>68</v>
      </c>
      <c r="D43" s="118"/>
      <c r="E43" s="117"/>
      <c r="F43" s="117"/>
      <c r="G43" s="71"/>
      <c r="H43" s="71"/>
      <c r="I43" s="4"/>
      <c r="J43" s="5"/>
      <c r="K43" s="21">
        <f>ROUND(I43*H42,2)</f>
        <v>0</v>
      </c>
      <c r="L43" s="21">
        <f t="shared" si="2"/>
        <v>0</v>
      </c>
    </row>
    <row r="44" spans="2:12" ht="19.5" customHeight="1" x14ac:dyDescent="0.3">
      <c r="B44" s="70" t="s">
        <v>49</v>
      </c>
      <c r="C44" s="19" t="s">
        <v>65</v>
      </c>
      <c r="D44" s="116"/>
      <c r="E44" s="117"/>
      <c r="F44" s="117"/>
      <c r="G44" s="70" t="s">
        <v>7</v>
      </c>
      <c r="H44" s="70">
        <v>1</v>
      </c>
      <c r="I44" s="2"/>
      <c r="J44" s="3"/>
      <c r="K44" s="21">
        <f>ROUND(I44*H44,2)</f>
        <v>0</v>
      </c>
      <c r="L44" s="21">
        <f t="shared" ref="L44:L47" si="4">ROUND(K44*(J44+1),2)</f>
        <v>0</v>
      </c>
    </row>
    <row r="45" spans="2:12" ht="19.5" customHeight="1" x14ac:dyDescent="0.3">
      <c r="B45" s="71"/>
      <c r="C45" s="20" t="s">
        <v>69</v>
      </c>
      <c r="D45" s="118"/>
      <c r="E45" s="117"/>
      <c r="F45" s="117"/>
      <c r="G45" s="71"/>
      <c r="H45" s="71"/>
      <c r="I45" s="4"/>
      <c r="J45" s="5"/>
      <c r="K45" s="21">
        <f>ROUND(I45*H44,2)</f>
        <v>0</v>
      </c>
      <c r="L45" s="21">
        <f t="shared" si="4"/>
        <v>0</v>
      </c>
    </row>
    <row r="46" spans="2:12" ht="28.8" x14ac:dyDescent="0.3">
      <c r="B46" s="70" t="s">
        <v>50</v>
      </c>
      <c r="C46" s="19" t="s">
        <v>67</v>
      </c>
      <c r="D46" s="78"/>
      <c r="E46" s="56"/>
      <c r="F46" s="56"/>
      <c r="G46" s="70" t="s">
        <v>19</v>
      </c>
      <c r="H46" s="70">
        <v>1</v>
      </c>
      <c r="I46" s="51">
        <f>SUMIF($J$48:$J$71,J46,$I$48:$I$71)</f>
        <v>0</v>
      </c>
      <c r="J46" s="52">
        <v>0.08</v>
      </c>
      <c r="K46" s="21">
        <f>ROUND(I46*H46,2)</f>
        <v>0</v>
      </c>
      <c r="L46" s="21">
        <f t="shared" si="4"/>
        <v>0</v>
      </c>
    </row>
    <row r="47" spans="2:12" ht="19.5" customHeight="1" x14ac:dyDescent="0.3">
      <c r="B47" s="71"/>
      <c r="C47" s="20" t="s">
        <v>70</v>
      </c>
      <c r="D47" s="79"/>
      <c r="E47" s="56"/>
      <c r="F47" s="56"/>
      <c r="G47" s="71"/>
      <c r="H47" s="71"/>
      <c r="I47" s="51">
        <f>SUMIF($J$48:$J$71,J47,$I$48:$I$71)</f>
        <v>0</v>
      </c>
      <c r="J47" s="53">
        <v>0.23</v>
      </c>
      <c r="K47" s="21">
        <f>ROUND(I47*H46,2)</f>
        <v>0</v>
      </c>
      <c r="L47" s="21">
        <f t="shared" si="4"/>
        <v>0</v>
      </c>
    </row>
    <row r="48" spans="2:12" ht="28.8" x14ac:dyDescent="0.3">
      <c r="B48" s="70" t="s">
        <v>71</v>
      </c>
      <c r="C48" s="19" t="s">
        <v>72</v>
      </c>
      <c r="D48" s="6"/>
      <c r="E48" s="1"/>
      <c r="F48" s="1"/>
      <c r="G48" s="70" t="s">
        <v>7</v>
      </c>
      <c r="H48" s="70">
        <v>1</v>
      </c>
      <c r="I48" s="4"/>
      <c r="J48" s="5"/>
      <c r="K48" s="54"/>
      <c r="L48" s="54"/>
    </row>
    <row r="49" spans="2:12" ht="19.5" customHeight="1" x14ac:dyDescent="0.3">
      <c r="B49" s="71"/>
      <c r="C49" s="20" t="s">
        <v>73</v>
      </c>
      <c r="D49" s="7"/>
      <c r="E49" s="1"/>
      <c r="F49" s="1"/>
      <c r="G49" s="71"/>
      <c r="H49" s="71"/>
      <c r="I49" s="4"/>
      <c r="J49" s="5"/>
      <c r="K49" s="54"/>
      <c r="L49" s="54"/>
    </row>
    <row r="50" spans="2:12" ht="28.8" x14ac:dyDescent="0.3">
      <c r="B50" s="70" t="s">
        <v>74</v>
      </c>
      <c r="C50" s="19" t="s">
        <v>76</v>
      </c>
      <c r="D50" s="6"/>
      <c r="E50" s="1"/>
      <c r="F50" s="1"/>
      <c r="G50" s="70" t="s">
        <v>7</v>
      </c>
      <c r="H50" s="70">
        <v>1</v>
      </c>
      <c r="I50" s="31"/>
      <c r="J50" s="32"/>
      <c r="K50" s="55"/>
      <c r="L50" s="55"/>
    </row>
    <row r="51" spans="2:12" ht="19.5" customHeight="1" x14ac:dyDescent="0.3">
      <c r="B51" s="71"/>
      <c r="C51" s="20" t="s">
        <v>97</v>
      </c>
      <c r="D51" s="7"/>
      <c r="E51" s="1"/>
      <c r="F51" s="1"/>
      <c r="G51" s="71"/>
      <c r="H51" s="71"/>
      <c r="I51" s="4"/>
      <c r="J51" s="5"/>
      <c r="K51" s="54"/>
      <c r="L51" s="54"/>
    </row>
    <row r="52" spans="2:12" ht="28.8" x14ac:dyDescent="0.3">
      <c r="B52" s="70" t="s">
        <v>75</v>
      </c>
      <c r="C52" s="19" t="s">
        <v>77</v>
      </c>
      <c r="D52" s="6"/>
      <c r="E52" s="1"/>
      <c r="F52" s="1"/>
      <c r="G52" s="70" t="s">
        <v>7</v>
      </c>
      <c r="H52" s="70">
        <v>1</v>
      </c>
      <c r="I52" s="4"/>
      <c r="J52" s="5"/>
      <c r="K52" s="54"/>
      <c r="L52" s="54"/>
    </row>
    <row r="53" spans="2:12" ht="19.5" customHeight="1" x14ac:dyDescent="0.3">
      <c r="B53" s="71"/>
      <c r="C53" s="20" t="s">
        <v>98</v>
      </c>
      <c r="D53" s="7"/>
      <c r="E53" s="1"/>
      <c r="F53" s="1"/>
      <c r="G53" s="71"/>
      <c r="H53" s="71"/>
      <c r="I53" s="4"/>
      <c r="J53" s="5"/>
      <c r="K53" s="54"/>
      <c r="L53" s="54"/>
    </row>
    <row r="54" spans="2:12" ht="28.8" x14ac:dyDescent="0.3">
      <c r="B54" s="70" t="s">
        <v>80</v>
      </c>
      <c r="C54" s="19" t="s">
        <v>78</v>
      </c>
      <c r="D54" s="6"/>
      <c r="E54" s="1"/>
      <c r="F54" s="1"/>
      <c r="G54" s="70" t="s">
        <v>79</v>
      </c>
      <c r="H54" s="70">
        <v>1</v>
      </c>
      <c r="I54" s="4"/>
      <c r="J54" s="5"/>
      <c r="K54" s="54"/>
      <c r="L54" s="54"/>
    </row>
    <row r="55" spans="2:12" ht="19.5" customHeight="1" x14ac:dyDescent="0.3">
      <c r="B55" s="71"/>
      <c r="C55" s="20" t="s">
        <v>99</v>
      </c>
      <c r="D55" s="7"/>
      <c r="E55" s="1"/>
      <c r="F55" s="1"/>
      <c r="G55" s="71"/>
      <c r="H55" s="71"/>
      <c r="I55" s="4"/>
      <c r="J55" s="5"/>
      <c r="K55" s="54"/>
      <c r="L55" s="54"/>
    </row>
    <row r="56" spans="2:12" x14ac:dyDescent="0.3">
      <c r="B56" s="70" t="s">
        <v>81</v>
      </c>
      <c r="C56" s="19" t="s">
        <v>82</v>
      </c>
      <c r="D56" s="6"/>
      <c r="E56" s="1"/>
      <c r="F56" s="1"/>
      <c r="G56" s="70" t="s">
        <v>7</v>
      </c>
      <c r="H56" s="70">
        <v>1</v>
      </c>
      <c r="I56" s="4"/>
      <c r="J56" s="5"/>
      <c r="K56" s="54"/>
      <c r="L56" s="54"/>
    </row>
    <row r="57" spans="2:12" ht="19.5" customHeight="1" x14ac:dyDescent="0.3">
      <c r="B57" s="71"/>
      <c r="C57" s="20" t="s">
        <v>100</v>
      </c>
      <c r="D57" s="7"/>
      <c r="E57" s="1"/>
      <c r="F57" s="1"/>
      <c r="G57" s="71"/>
      <c r="H57" s="71"/>
      <c r="I57" s="4"/>
      <c r="J57" s="5"/>
      <c r="K57" s="54"/>
      <c r="L57" s="54"/>
    </row>
    <row r="58" spans="2:12" ht="28.8" x14ac:dyDescent="0.3">
      <c r="B58" s="70" t="s">
        <v>83</v>
      </c>
      <c r="C58" s="19" t="s">
        <v>92</v>
      </c>
      <c r="D58" s="6"/>
      <c r="E58" s="1"/>
      <c r="F58" s="1"/>
      <c r="G58" s="70" t="s">
        <v>79</v>
      </c>
      <c r="H58" s="70">
        <v>1</v>
      </c>
      <c r="I58" s="4"/>
      <c r="J58" s="5"/>
      <c r="K58" s="54"/>
      <c r="L58" s="54"/>
    </row>
    <row r="59" spans="2:12" ht="19.5" customHeight="1" x14ac:dyDescent="0.3">
      <c r="B59" s="71"/>
      <c r="C59" s="20" t="s">
        <v>101</v>
      </c>
      <c r="D59" s="7"/>
      <c r="E59" s="1"/>
      <c r="F59" s="1"/>
      <c r="G59" s="71"/>
      <c r="H59" s="71"/>
      <c r="I59" s="4"/>
      <c r="J59" s="5"/>
      <c r="K59" s="54"/>
      <c r="L59" s="54"/>
    </row>
    <row r="60" spans="2:12" x14ac:dyDescent="0.3">
      <c r="B60" s="70" t="s">
        <v>84</v>
      </c>
      <c r="C60" s="19" t="s">
        <v>94</v>
      </c>
      <c r="D60" s="29"/>
      <c r="E60" s="1"/>
      <c r="F60" s="1"/>
      <c r="G60" s="70" t="s">
        <v>7</v>
      </c>
      <c r="H60" s="70">
        <v>1</v>
      </c>
      <c r="I60" s="4"/>
      <c r="J60" s="5"/>
      <c r="K60" s="54"/>
      <c r="L60" s="54"/>
    </row>
    <row r="61" spans="2:12" ht="19.5" customHeight="1" x14ac:dyDescent="0.3">
      <c r="B61" s="71"/>
      <c r="C61" s="20" t="s">
        <v>102</v>
      </c>
      <c r="D61" s="29"/>
      <c r="E61" s="1"/>
      <c r="F61" s="1"/>
      <c r="G61" s="71"/>
      <c r="H61" s="71"/>
      <c r="I61" s="4"/>
      <c r="J61" s="5"/>
      <c r="K61" s="54"/>
      <c r="L61" s="54"/>
    </row>
    <row r="62" spans="2:12" ht="19.5" customHeight="1" x14ac:dyDescent="0.3">
      <c r="B62" s="70" t="s">
        <v>86</v>
      </c>
      <c r="C62" s="19" t="s">
        <v>85</v>
      </c>
      <c r="D62" s="6"/>
      <c r="E62" s="1"/>
      <c r="F62" s="1"/>
      <c r="G62" s="70" t="s">
        <v>7</v>
      </c>
      <c r="H62" s="70">
        <v>1</v>
      </c>
      <c r="I62" s="4"/>
      <c r="J62" s="5"/>
      <c r="K62" s="54"/>
      <c r="L62" s="54"/>
    </row>
    <row r="63" spans="2:12" ht="19.5" customHeight="1" x14ac:dyDescent="0.3">
      <c r="B63" s="71"/>
      <c r="C63" s="20" t="s">
        <v>103</v>
      </c>
      <c r="D63" s="7"/>
      <c r="E63" s="1"/>
      <c r="F63" s="1"/>
      <c r="G63" s="71"/>
      <c r="H63" s="71"/>
      <c r="I63" s="4"/>
      <c r="J63" s="5"/>
      <c r="K63" s="54"/>
      <c r="L63" s="54"/>
    </row>
    <row r="64" spans="2:12" ht="28.8" x14ac:dyDescent="0.3">
      <c r="B64" s="70" t="s">
        <v>88</v>
      </c>
      <c r="C64" s="19" t="s">
        <v>87</v>
      </c>
      <c r="D64" s="6"/>
      <c r="E64" s="1"/>
      <c r="F64" s="1"/>
      <c r="G64" s="70" t="s">
        <v>79</v>
      </c>
      <c r="H64" s="70">
        <v>1</v>
      </c>
      <c r="I64" s="4"/>
      <c r="J64" s="5"/>
      <c r="K64" s="54"/>
      <c r="L64" s="54"/>
    </row>
    <row r="65" spans="2:12" ht="19.5" customHeight="1" x14ac:dyDescent="0.3">
      <c r="B65" s="71"/>
      <c r="C65" s="20" t="s">
        <v>104</v>
      </c>
      <c r="D65" s="7"/>
      <c r="E65" s="1"/>
      <c r="F65" s="1"/>
      <c r="G65" s="71"/>
      <c r="H65" s="71"/>
      <c r="I65" s="4"/>
      <c r="J65" s="5"/>
      <c r="K65" s="54"/>
      <c r="L65" s="54"/>
    </row>
    <row r="66" spans="2:12" ht="28.8" x14ac:dyDescent="0.3">
      <c r="B66" s="70" t="s">
        <v>89</v>
      </c>
      <c r="C66" s="19" t="s">
        <v>96</v>
      </c>
      <c r="D66" s="6"/>
      <c r="E66" s="1"/>
      <c r="F66" s="1"/>
      <c r="G66" s="70" t="s">
        <v>7</v>
      </c>
      <c r="H66" s="70">
        <v>1</v>
      </c>
      <c r="I66" s="4"/>
      <c r="J66" s="5"/>
      <c r="K66" s="54"/>
      <c r="L66" s="54"/>
    </row>
    <row r="67" spans="2:12" ht="19.5" customHeight="1" x14ac:dyDescent="0.3">
      <c r="B67" s="71"/>
      <c r="C67" s="20" t="s">
        <v>105</v>
      </c>
      <c r="D67" s="7"/>
      <c r="E67" s="1"/>
      <c r="F67" s="1"/>
      <c r="G67" s="71"/>
      <c r="H67" s="71"/>
      <c r="I67" s="4"/>
      <c r="J67" s="5"/>
      <c r="K67" s="54"/>
      <c r="L67" s="54"/>
    </row>
    <row r="68" spans="2:12" ht="28.8" x14ac:dyDescent="0.3">
      <c r="B68" s="70" t="s">
        <v>90</v>
      </c>
      <c r="C68" s="19" t="s">
        <v>95</v>
      </c>
      <c r="D68" s="6"/>
      <c r="E68" s="1"/>
      <c r="F68" s="1"/>
      <c r="G68" s="70" t="s">
        <v>7</v>
      </c>
      <c r="H68" s="70">
        <v>1</v>
      </c>
      <c r="I68" s="4"/>
      <c r="J68" s="5"/>
      <c r="K68" s="54"/>
      <c r="L68" s="54"/>
    </row>
    <row r="69" spans="2:12" ht="19.5" customHeight="1" x14ac:dyDescent="0.3">
      <c r="B69" s="71"/>
      <c r="C69" s="20" t="s">
        <v>106</v>
      </c>
      <c r="D69" s="7"/>
      <c r="E69" s="1"/>
      <c r="F69" s="1"/>
      <c r="G69" s="71"/>
      <c r="H69" s="71"/>
      <c r="I69" s="4"/>
      <c r="J69" s="5"/>
      <c r="K69" s="54"/>
      <c r="L69" s="54"/>
    </row>
    <row r="70" spans="2:12" x14ac:dyDescent="0.3">
      <c r="B70" s="70" t="s">
        <v>93</v>
      </c>
      <c r="C70" s="19" t="s">
        <v>91</v>
      </c>
      <c r="D70" s="6"/>
      <c r="E70" s="1"/>
      <c r="F70" s="1"/>
      <c r="G70" s="70" t="s">
        <v>7</v>
      </c>
      <c r="H70" s="70">
        <v>1</v>
      </c>
      <c r="I70" s="4"/>
      <c r="J70" s="5"/>
      <c r="K70" s="54"/>
      <c r="L70" s="54"/>
    </row>
    <row r="71" spans="2:12" ht="19.5" customHeight="1" x14ac:dyDescent="0.3">
      <c r="B71" s="71"/>
      <c r="C71" s="20" t="s">
        <v>107</v>
      </c>
      <c r="D71" s="7"/>
      <c r="E71" s="1"/>
      <c r="F71" s="1"/>
      <c r="G71" s="71"/>
      <c r="H71" s="71"/>
      <c r="I71" s="4"/>
      <c r="J71" s="5"/>
      <c r="K71" s="54"/>
      <c r="L71" s="54"/>
    </row>
    <row r="72" spans="2:12" ht="19.5" customHeight="1" x14ac:dyDescent="0.3">
      <c r="B72" s="75" t="s">
        <v>24</v>
      </c>
      <c r="C72" s="76"/>
      <c r="D72" s="76"/>
      <c r="E72" s="76"/>
      <c r="F72" s="76"/>
      <c r="G72" s="76"/>
      <c r="H72" s="76"/>
      <c r="I72" s="76"/>
      <c r="J72" s="77"/>
      <c r="K72" s="22">
        <f>ROUND(SUMIF($J$36:$J$71,8%,K$36:K$71),2)</f>
        <v>0</v>
      </c>
      <c r="L72" s="22">
        <f>ROUND(SUMIF($J$36:$J$71,8%,L$36:L$71),2)</f>
        <v>0</v>
      </c>
    </row>
    <row r="73" spans="2:12" ht="19.5" customHeight="1" x14ac:dyDescent="0.3">
      <c r="B73" s="75" t="s">
        <v>26</v>
      </c>
      <c r="C73" s="76"/>
      <c r="D73" s="76"/>
      <c r="E73" s="76"/>
      <c r="F73" s="76"/>
      <c r="G73" s="76"/>
      <c r="H73" s="76"/>
      <c r="I73" s="76"/>
      <c r="J73" s="77"/>
      <c r="K73" s="22">
        <f>ROUND(SUMIF($J$36:$J$71,23%,K$36:K$71),2)</f>
        <v>0</v>
      </c>
      <c r="L73" s="22">
        <f>ROUND(SUMIF($J$36:$J$71,23%,L$36:L$71),2)</f>
        <v>0</v>
      </c>
    </row>
    <row r="74" spans="2:12" ht="19.5" customHeight="1" x14ac:dyDescent="0.3">
      <c r="B74" s="75" t="s">
        <v>25</v>
      </c>
      <c r="C74" s="76"/>
      <c r="D74" s="76"/>
      <c r="E74" s="76"/>
      <c r="F74" s="76"/>
      <c r="G74" s="76"/>
      <c r="H74" s="76"/>
      <c r="I74" s="76"/>
      <c r="J74" s="77"/>
      <c r="K74" s="22">
        <f>ROUND(SUM(K36:K71),2)</f>
        <v>0</v>
      </c>
      <c r="L74" s="22">
        <f>ROUND(SUM(L36:L71),2)</f>
        <v>0</v>
      </c>
    </row>
    <row r="75" spans="2:12" ht="19.5" customHeight="1" x14ac:dyDescent="0.3">
      <c r="B75" s="15" t="s">
        <v>52</v>
      </c>
      <c r="C75" s="72" t="s">
        <v>27</v>
      </c>
      <c r="D75" s="73"/>
      <c r="E75" s="73"/>
      <c r="F75" s="73"/>
      <c r="G75" s="73"/>
      <c r="H75" s="73"/>
      <c r="I75" s="73"/>
      <c r="J75" s="73"/>
      <c r="K75" s="73"/>
      <c r="L75" s="74"/>
    </row>
    <row r="76" spans="2:12" ht="19.5" customHeight="1" x14ac:dyDescent="0.3">
      <c r="B76" s="70" t="s">
        <v>21</v>
      </c>
      <c r="C76" s="23" t="s">
        <v>53</v>
      </c>
      <c r="D76" s="78"/>
      <c r="E76" s="57"/>
      <c r="F76" s="57"/>
      <c r="G76" s="70"/>
      <c r="H76" s="70">
        <v>1</v>
      </c>
      <c r="I76" s="2"/>
      <c r="J76" s="3"/>
      <c r="K76" s="21">
        <f>ROUND(I76*H76,2)</f>
        <v>0</v>
      </c>
      <c r="L76" s="21">
        <f t="shared" ref="L76:L77" si="5">ROUND(K76*(J76+1),2)</f>
        <v>0</v>
      </c>
    </row>
    <row r="77" spans="2:12" ht="19.5" customHeight="1" x14ac:dyDescent="0.3">
      <c r="B77" s="71"/>
      <c r="C77" s="20" t="s">
        <v>109</v>
      </c>
      <c r="D77" s="79"/>
      <c r="E77" s="58"/>
      <c r="F77" s="58"/>
      <c r="G77" s="71"/>
      <c r="H77" s="71"/>
      <c r="I77" s="4"/>
      <c r="J77" s="5"/>
      <c r="K77" s="21">
        <f>ROUND(I77*H76,2)</f>
        <v>0</v>
      </c>
      <c r="L77" s="21">
        <f t="shared" si="5"/>
        <v>0</v>
      </c>
    </row>
    <row r="78" spans="2:12" ht="19.5" customHeight="1" x14ac:dyDescent="0.3">
      <c r="B78" s="75" t="s">
        <v>24</v>
      </c>
      <c r="C78" s="76"/>
      <c r="D78" s="76"/>
      <c r="E78" s="76"/>
      <c r="F78" s="76"/>
      <c r="G78" s="76"/>
      <c r="H78" s="76"/>
      <c r="I78" s="76"/>
      <c r="J78" s="77"/>
      <c r="K78" s="22">
        <f>ROUND(SUMIF($J$76:$J$77,8%,K$76:K$77),2)</f>
        <v>0</v>
      </c>
      <c r="L78" s="22">
        <f>ROUND(SUMIF($J$76:$J$77,8%,L$76:L$77),2)</f>
        <v>0</v>
      </c>
    </row>
    <row r="79" spans="2:12" ht="19.5" customHeight="1" x14ac:dyDescent="0.3">
      <c r="B79" s="75" t="s">
        <v>26</v>
      </c>
      <c r="C79" s="76"/>
      <c r="D79" s="76"/>
      <c r="E79" s="76"/>
      <c r="F79" s="76"/>
      <c r="G79" s="76"/>
      <c r="H79" s="76"/>
      <c r="I79" s="76"/>
      <c r="J79" s="77"/>
      <c r="K79" s="22">
        <f>ROUND(SUMIF($J$76:$J$77,23%,K$76:K$77),2)</f>
        <v>0</v>
      </c>
      <c r="L79" s="22">
        <f>ROUND(SUMIF($J$76:$J$77,23%,L$76:L$77),2)</f>
        <v>0</v>
      </c>
    </row>
    <row r="80" spans="2:12" ht="19.5" customHeight="1" x14ac:dyDescent="0.3">
      <c r="B80" s="75" t="s">
        <v>25</v>
      </c>
      <c r="C80" s="76"/>
      <c r="D80" s="76"/>
      <c r="E80" s="76"/>
      <c r="F80" s="76"/>
      <c r="G80" s="76"/>
      <c r="H80" s="76"/>
      <c r="I80" s="76"/>
      <c r="J80" s="77"/>
      <c r="K80" s="22">
        <f>ROUND(SUM(K76:K77),2)</f>
        <v>0</v>
      </c>
      <c r="L80" s="22">
        <f>ROUND(SUM(L76:L77),2)</f>
        <v>0</v>
      </c>
    </row>
    <row r="81" spans="2:12" ht="8.25" customHeight="1" x14ac:dyDescent="0.3">
      <c r="B81" s="108"/>
      <c r="C81" s="109"/>
      <c r="D81" s="109"/>
      <c r="E81" s="109"/>
      <c r="F81" s="109"/>
      <c r="G81" s="109"/>
      <c r="H81" s="109"/>
      <c r="I81" s="109"/>
      <c r="J81" s="109"/>
      <c r="K81" s="109"/>
      <c r="L81" s="110"/>
    </row>
    <row r="82" spans="2:12" ht="19.5" customHeight="1" x14ac:dyDescent="0.3">
      <c r="B82" s="75" t="s">
        <v>28</v>
      </c>
      <c r="C82" s="76"/>
      <c r="D82" s="76"/>
      <c r="E82" s="76"/>
      <c r="F82" s="76"/>
      <c r="G82" s="76"/>
      <c r="H82" s="76"/>
      <c r="I82" s="76"/>
      <c r="J82" s="77"/>
      <c r="K82" s="22">
        <f t="shared" ref="K82:L84" si="6">ROUND(SUM(K26,K32,K72,K78),2)</f>
        <v>0</v>
      </c>
      <c r="L82" s="22">
        <f t="shared" si="6"/>
        <v>0</v>
      </c>
    </row>
    <row r="83" spans="2:12" ht="19.5" customHeight="1" x14ac:dyDescent="0.3">
      <c r="B83" s="75" t="s">
        <v>29</v>
      </c>
      <c r="C83" s="76"/>
      <c r="D83" s="76"/>
      <c r="E83" s="76"/>
      <c r="F83" s="76"/>
      <c r="G83" s="76"/>
      <c r="H83" s="76"/>
      <c r="I83" s="76"/>
      <c r="J83" s="77"/>
      <c r="K83" s="22">
        <f t="shared" si="6"/>
        <v>0</v>
      </c>
      <c r="L83" s="22">
        <f t="shared" si="6"/>
        <v>0</v>
      </c>
    </row>
    <row r="84" spans="2:12" ht="21" customHeight="1" x14ac:dyDescent="0.3">
      <c r="B84" s="75" t="s">
        <v>30</v>
      </c>
      <c r="C84" s="76"/>
      <c r="D84" s="76"/>
      <c r="E84" s="76"/>
      <c r="F84" s="76"/>
      <c r="G84" s="76"/>
      <c r="H84" s="76"/>
      <c r="I84" s="76"/>
      <c r="J84" s="77"/>
      <c r="K84" s="22">
        <f t="shared" si="6"/>
        <v>0</v>
      </c>
      <c r="L84" s="22">
        <f t="shared" si="6"/>
        <v>0</v>
      </c>
    </row>
    <row r="85" spans="2:12" ht="42.75" customHeight="1" x14ac:dyDescent="0.3">
      <c r="B85" s="113" t="s">
        <v>20</v>
      </c>
      <c r="C85" s="113"/>
      <c r="D85" s="113"/>
      <c r="E85" s="113"/>
      <c r="F85" s="113"/>
      <c r="G85" s="113"/>
      <c r="H85" s="113"/>
      <c r="I85" s="113"/>
      <c r="J85" s="113"/>
      <c r="K85" s="113"/>
      <c r="L85" s="113"/>
    </row>
    <row r="86" spans="2:12" x14ac:dyDescent="0.3">
      <c r="B86" s="24"/>
      <c r="C86" s="24"/>
      <c r="D86" s="24"/>
      <c r="E86" s="24"/>
      <c r="F86" s="24"/>
      <c r="G86" s="24"/>
      <c r="H86" s="24"/>
      <c r="I86" s="25"/>
      <c r="J86" s="26"/>
      <c r="K86" s="27"/>
      <c r="L86" s="27"/>
    </row>
    <row r="87" spans="2:12" ht="16.2" x14ac:dyDescent="0.35">
      <c r="B87" s="111" t="s">
        <v>12</v>
      </c>
      <c r="C87" s="111"/>
      <c r="D87" s="112" t="s">
        <v>32</v>
      </c>
      <c r="E87" s="112"/>
      <c r="F87" s="112"/>
      <c r="G87" s="112"/>
      <c r="H87" s="112"/>
      <c r="I87" s="112"/>
      <c r="J87" s="112"/>
      <c r="K87" s="112"/>
      <c r="L87" s="112"/>
    </row>
    <row r="89" spans="2:12" s="61" customFormat="1" x14ac:dyDescent="0.3">
      <c r="B89" s="62" t="s">
        <v>112</v>
      </c>
      <c r="C89" s="63" t="s">
        <v>113</v>
      </c>
      <c r="D89" s="67"/>
      <c r="E89" s="114" t="s">
        <v>114</v>
      </c>
      <c r="F89" s="114"/>
      <c r="G89" s="115" t="s">
        <v>124</v>
      </c>
      <c r="H89" s="115"/>
      <c r="I89" s="115"/>
      <c r="J89" s="115"/>
      <c r="K89" s="115"/>
      <c r="L89" s="115"/>
    </row>
    <row r="90" spans="2:12" s="61" customFormat="1" ht="5.4" customHeight="1" x14ac:dyDescent="0.3">
      <c r="B90" s="62"/>
      <c r="C90" s="63"/>
      <c r="D90" s="62"/>
      <c r="E90" s="62"/>
      <c r="F90" s="64"/>
      <c r="G90" s="65"/>
      <c r="H90" s="64"/>
      <c r="I90" s="64"/>
    </row>
    <row r="91" spans="2:12" s="61" customFormat="1" x14ac:dyDescent="0.3">
      <c r="B91" s="62" t="s">
        <v>115</v>
      </c>
      <c r="C91" s="83" t="s">
        <v>125</v>
      </c>
      <c r="D91" s="83"/>
      <c r="E91" s="83"/>
      <c r="F91" s="83"/>
      <c r="G91" s="83"/>
      <c r="H91" s="83"/>
      <c r="I91" s="83"/>
      <c r="J91" s="83"/>
      <c r="K91" s="83"/>
      <c r="L91" s="83"/>
    </row>
    <row r="92" spans="2:12" s="61" customFormat="1" ht="5.4" customHeight="1" x14ac:dyDescent="0.3">
      <c r="B92" s="62"/>
      <c r="C92" s="63"/>
      <c r="D92" s="62"/>
      <c r="E92" s="62"/>
      <c r="F92" s="64"/>
      <c r="G92" s="65"/>
      <c r="H92" s="64"/>
      <c r="I92" s="64"/>
    </row>
    <row r="93" spans="2:12" s="61" customFormat="1" ht="24" customHeight="1" x14ac:dyDescent="0.3">
      <c r="B93" s="62" t="s">
        <v>116</v>
      </c>
      <c r="C93" s="84" t="s">
        <v>129</v>
      </c>
      <c r="D93" s="84"/>
      <c r="E93" s="67"/>
      <c r="F93" s="66" t="s">
        <v>117</v>
      </c>
      <c r="G93" s="85" t="s">
        <v>128</v>
      </c>
      <c r="H93" s="85"/>
      <c r="I93" s="85"/>
      <c r="J93" s="85"/>
      <c r="K93" s="85"/>
      <c r="L93" s="85"/>
    </row>
    <row r="94" spans="2:12" s="61" customFormat="1" x14ac:dyDescent="0.3">
      <c r="B94" s="62"/>
      <c r="C94" s="63"/>
      <c r="D94" s="62"/>
      <c r="E94" s="62"/>
      <c r="F94" s="64"/>
      <c r="G94" s="65"/>
      <c r="H94" s="64"/>
      <c r="I94" s="64"/>
    </row>
    <row r="95" spans="2:12" s="61" customFormat="1" x14ac:dyDescent="0.3">
      <c r="B95" s="62"/>
      <c r="C95" s="63"/>
      <c r="D95" s="62"/>
      <c r="E95" s="62"/>
      <c r="F95" s="64"/>
      <c r="G95" s="65"/>
      <c r="H95" s="64"/>
      <c r="I95" s="64"/>
    </row>
    <row r="96" spans="2:12" s="61" customFormat="1" ht="15" customHeight="1" x14ac:dyDescent="0.3">
      <c r="B96" s="86" t="s">
        <v>118</v>
      </c>
      <c r="C96" s="86"/>
      <c r="D96" s="86"/>
      <c r="E96" s="86"/>
      <c r="F96" s="86"/>
      <c r="G96" s="86"/>
      <c r="H96" s="86"/>
      <c r="I96" s="86"/>
      <c r="J96" s="86"/>
      <c r="K96" s="86"/>
      <c r="L96" s="86"/>
    </row>
    <row r="97" spans="2:12" s="61" customFormat="1" ht="33.6" customHeight="1" x14ac:dyDescent="0.3">
      <c r="B97" s="62" t="s">
        <v>112</v>
      </c>
      <c r="C97" s="84" t="s">
        <v>119</v>
      </c>
      <c r="D97" s="84"/>
      <c r="E97" s="84"/>
      <c r="F97" s="84"/>
      <c r="G97" s="84"/>
      <c r="H97" s="84"/>
      <c r="I97" s="84"/>
      <c r="J97" s="84"/>
      <c r="K97" s="84"/>
      <c r="L97" s="84"/>
    </row>
    <row r="98" spans="2:12" s="61" customFormat="1" ht="21.6" customHeight="1" x14ac:dyDescent="0.3">
      <c r="B98" s="62" t="s">
        <v>120</v>
      </c>
      <c r="C98" s="84" t="s">
        <v>121</v>
      </c>
      <c r="D98" s="84"/>
      <c r="E98" s="84"/>
      <c r="F98" s="84"/>
      <c r="G98" s="84"/>
      <c r="H98" s="84"/>
      <c r="I98" s="84"/>
      <c r="J98" s="84"/>
      <c r="K98" s="84"/>
      <c r="L98" s="84"/>
    </row>
    <row r="99" spans="2:12" s="61" customFormat="1" ht="31.2" customHeight="1" x14ac:dyDescent="0.3">
      <c r="B99" s="62" t="s">
        <v>122</v>
      </c>
      <c r="C99" s="84" t="s">
        <v>123</v>
      </c>
      <c r="D99" s="84"/>
      <c r="E99" s="84"/>
      <c r="F99" s="84"/>
      <c r="G99" s="84"/>
      <c r="H99" s="84"/>
      <c r="I99" s="84"/>
      <c r="J99" s="84"/>
      <c r="K99" s="84"/>
      <c r="L99" s="84"/>
    </row>
    <row r="100" spans="2:12" ht="15.6" customHeight="1" x14ac:dyDescent="0.3">
      <c r="C100" s="8"/>
    </row>
    <row r="101" spans="2:12" ht="13.8" customHeight="1" x14ac:dyDescent="0.3">
      <c r="C101" s="8"/>
      <c r="I101" s="102" t="s">
        <v>15</v>
      </c>
      <c r="J101" s="102"/>
      <c r="K101" s="102"/>
      <c r="L101" s="102"/>
    </row>
    <row r="102" spans="2:12" ht="15" customHeight="1" x14ac:dyDescent="0.3">
      <c r="C102" s="8"/>
      <c r="I102" s="102" t="s">
        <v>54</v>
      </c>
      <c r="J102" s="102"/>
      <c r="K102" s="102"/>
      <c r="L102" s="102"/>
    </row>
    <row r="104" spans="2:12" x14ac:dyDescent="0.3">
      <c r="C104" s="97" t="s">
        <v>13</v>
      </c>
      <c r="D104" s="68"/>
      <c r="E104" s="103"/>
      <c r="F104" s="103"/>
      <c r="G104" s="103"/>
      <c r="H104" s="69"/>
      <c r="I104" s="98" t="s">
        <v>9</v>
      </c>
      <c r="J104" s="98"/>
      <c r="K104" s="98"/>
      <c r="L104" s="98"/>
    </row>
    <row r="105" spans="2:12" x14ac:dyDescent="0.3">
      <c r="C105" s="97"/>
      <c r="D105" s="69"/>
      <c r="E105" s="103"/>
      <c r="F105" s="103"/>
      <c r="G105" s="103"/>
      <c r="H105" s="69"/>
      <c r="I105" s="98"/>
      <c r="J105" s="98"/>
      <c r="K105" s="98"/>
      <c r="L105" s="98"/>
    </row>
    <row r="106" spans="2:12" ht="32.25" customHeight="1" x14ac:dyDescent="0.3">
      <c r="C106" s="28" t="s">
        <v>14</v>
      </c>
      <c r="D106" s="96" t="s">
        <v>11</v>
      </c>
      <c r="E106" s="96"/>
      <c r="F106" s="96"/>
      <c r="G106" s="96"/>
      <c r="H106" s="96"/>
      <c r="I106" s="99" t="s">
        <v>16</v>
      </c>
      <c r="J106" s="99"/>
      <c r="K106" s="99"/>
      <c r="L106" s="99"/>
    </row>
  </sheetData>
  <sheetProtection formatCells="0" formatColumns="0" formatRows="0" insertColumns="0" insertRows="0" insertHyperlinks="0" deleteColumns="0" deleteRows="0"/>
  <protectedRanges>
    <protectedRange algorithmName="SHA-512" hashValue="r8cL0aaPC7hFjD6L0Uwdi7yUl5m7xJt6JOXQ0qpEkkdgHLKyBdb5lBMj08IQD2cAIZbB4aNXrqEGlGc02876mA==" saltValue="ij6yZttXkJQhSclQVXdFdg==" spinCount="100000" sqref="I17:J25" name="Rozstęp1"/>
  </protectedRanges>
  <mergeCells count="141">
    <mergeCell ref="E104:G105"/>
    <mergeCell ref="B5:C5"/>
    <mergeCell ref="D5:L5"/>
    <mergeCell ref="C14:C15"/>
    <mergeCell ref="B14:B15"/>
    <mergeCell ref="L14:L15"/>
    <mergeCell ref="K14:K15"/>
    <mergeCell ref="J14:J15"/>
    <mergeCell ref="I14:I15"/>
    <mergeCell ref="H14:H15"/>
    <mergeCell ref="G14:G15"/>
    <mergeCell ref="D14:D15"/>
    <mergeCell ref="B8:L10"/>
    <mergeCell ref="B11:L11"/>
    <mergeCell ref="B12:L12"/>
    <mergeCell ref="B81:L81"/>
    <mergeCell ref="B82:J82"/>
    <mergeCell ref="B83:J83"/>
    <mergeCell ref="B87:C87"/>
    <mergeCell ref="D87:L87"/>
    <mergeCell ref="B85:L85"/>
    <mergeCell ref="I101:L101"/>
    <mergeCell ref="E89:F89"/>
    <mergeCell ref="G89:L89"/>
    <mergeCell ref="B1:C1"/>
    <mergeCell ref="I2:L2"/>
    <mergeCell ref="K1:L1"/>
    <mergeCell ref="B4:L4"/>
    <mergeCell ref="B6:C6"/>
    <mergeCell ref="D6:L6"/>
    <mergeCell ref="D106:H106"/>
    <mergeCell ref="C104:C105"/>
    <mergeCell ref="I104:L105"/>
    <mergeCell ref="I106:L106"/>
    <mergeCell ref="G17:G18"/>
    <mergeCell ref="G24:G25"/>
    <mergeCell ref="G21:G22"/>
    <mergeCell ref="H17:H18"/>
    <mergeCell ref="D17:D18"/>
    <mergeCell ref="B17:B18"/>
    <mergeCell ref="D24:D25"/>
    <mergeCell ref="H24:H25"/>
    <mergeCell ref="B24:B25"/>
    <mergeCell ref="B21:B22"/>
    <mergeCell ref="C16:L16"/>
    <mergeCell ref="I102:L102"/>
    <mergeCell ref="B84:J84"/>
    <mergeCell ref="B80:J80"/>
    <mergeCell ref="C91:L91"/>
    <mergeCell ref="C93:D93"/>
    <mergeCell ref="G93:L93"/>
    <mergeCell ref="B96:L96"/>
    <mergeCell ref="C97:L97"/>
    <mergeCell ref="C98:L98"/>
    <mergeCell ref="C99:L99"/>
    <mergeCell ref="B79:J79"/>
    <mergeCell ref="B72:J72"/>
    <mergeCell ref="B73:J73"/>
    <mergeCell ref="B74:J74"/>
    <mergeCell ref="B76:B77"/>
    <mergeCell ref="D76:D77"/>
    <mergeCell ref="H76:H77"/>
    <mergeCell ref="C75:L75"/>
    <mergeCell ref="G76:G77"/>
    <mergeCell ref="B78:J78"/>
    <mergeCell ref="G36:G37"/>
    <mergeCell ref="H36:H37"/>
    <mergeCell ref="B40:B41"/>
    <mergeCell ref="D40:D41"/>
    <mergeCell ref="G40:G41"/>
    <mergeCell ref="H40:H41"/>
    <mergeCell ref="B42:B43"/>
    <mergeCell ref="D42:D43"/>
    <mergeCell ref="G42:G43"/>
    <mergeCell ref="H42:H43"/>
    <mergeCell ref="B19:B20"/>
    <mergeCell ref="D19:D20"/>
    <mergeCell ref="G19:G20"/>
    <mergeCell ref="H19:H20"/>
    <mergeCell ref="D38:D39"/>
    <mergeCell ref="G38:G39"/>
    <mergeCell ref="H38:H39"/>
    <mergeCell ref="B44:B45"/>
    <mergeCell ref="D44:D45"/>
    <mergeCell ref="G44:G45"/>
    <mergeCell ref="H44:H45"/>
    <mergeCell ref="H21:H22"/>
    <mergeCell ref="B33:J33"/>
    <mergeCell ref="B34:J34"/>
    <mergeCell ref="C35:L35"/>
    <mergeCell ref="B30:B31"/>
    <mergeCell ref="D30:D31"/>
    <mergeCell ref="H30:H31"/>
    <mergeCell ref="G30:G31"/>
    <mergeCell ref="B26:J26"/>
    <mergeCell ref="B27:J27"/>
    <mergeCell ref="B28:J28"/>
    <mergeCell ref="B36:B37"/>
    <mergeCell ref="D36:D37"/>
    <mergeCell ref="C29:L29"/>
    <mergeCell ref="B32:J32"/>
    <mergeCell ref="H54:H55"/>
    <mergeCell ref="B56:B57"/>
    <mergeCell ref="G56:G57"/>
    <mergeCell ref="H56:H57"/>
    <mergeCell ref="B58:B59"/>
    <mergeCell ref="G58:G59"/>
    <mergeCell ref="H58:H59"/>
    <mergeCell ref="B54:B55"/>
    <mergeCell ref="G54:G55"/>
    <mergeCell ref="G46:G47"/>
    <mergeCell ref="H46:H47"/>
    <mergeCell ref="B48:B49"/>
    <mergeCell ref="G48:G49"/>
    <mergeCell ref="H48:H49"/>
    <mergeCell ref="B50:B51"/>
    <mergeCell ref="G50:G51"/>
    <mergeCell ref="H50:H51"/>
    <mergeCell ref="B52:B53"/>
    <mergeCell ref="G52:G53"/>
    <mergeCell ref="H52:H53"/>
    <mergeCell ref="B46:B47"/>
    <mergeCell ref="D46:D47"/>
    <mergeCell ref="B62:B63"/>
    <mergeCell ref="G62:G63"/>
    <mergeCell ref="H62:H63"/>
    <mergeCell ref="B70:B71"/>
    <mergeCell ref="G70:G71"/>
    <mergeCell ref="H70:H71"/>
    <mergeCell ref="B60:B61"/>
    <mergeCell ref="G60:G61"/>
    <mergeCell ref="H60:H61"/>
    <mergeCell ref="B64:B65"/>
    <mergeCell ref="G64:G65"/>
    <mergeCell ref="H64:H65"/>
    <mergeCell ref="B66:B67"/>
    <mergeCell ref="G66:G67"/>
    <mergeCell ref="H66:H67"/>
    <mergeCell ref="G68:G69"/>
    <mergeCell ref="H68:H69"/>
    <mergeCell ref="B68:B69"/>
  </mergeCells>
  <pageMargins left="0.1875" right="0.23958333333333334" top="0.67549019607843142" bottom="0.66625000000000001" header="0.3" footer="0.11916666666666667"/>
  <pageSetup paperSize="9" scale="65" orientation="portrait" r:id="rId1"/>
  <headerFooter>
    <oddHeader>&amp;C&amp;G</oddHeader>
    <oddFooter>&amp;CNazwa projektu „Poprawa bezpieczeństwa epidemiologicznego na terenie województwa podkarpackiego w związku z pojawieniem się koronawirusa SARS-CoV-2” finansowanego ze środków RPO WP 2014-2020.
&amp;P z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2020-08-04T07:35:09Z</dcterms:modified>
</cp:coreProperties>
</file>